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FIN\CHALKALL\REGULATORY &amp; BUDGET\Docket 24-51-WW FY24  Rate Filing\Data Requests\Commission Set 7 June 26 2025\"/>
    </mc:Choice>
  </mc:AlternateContent>
  <xr:revisionPtr revIDLastSave="0" documentId="8_{C7F41332-7AC6-4E1F-9142-8976D07F329F}" xr6:coauthVersionLast="47" xr6:coauthVersionMax="47" xr10:uidLastSave="{00000000-0000-0000-0000-000000000000}"/>
  <bookViews>
    <workbookView xWindow="-120" yWindow="-120" windowWidth="29040" windowHeight="15720" xr2:uid="{78E21CDC-2990-41BD-A48A-95D7C197BFA1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C17" i="1"/>
  <c r="D19" i="1"/>
  <c r="D20" i="1" s="1"/>
  <c r="E19" i="1"/>
  <c r="E20" i="1" s="1"/>
  <c r="E23" i="1" s="1"/>
  <c r="C19" i="1"/>
  <c r="C20" i="1" s="1"/>
  <c r="D16" i="1"/>
  <c r="E16" i="1"/>
  <c r="C16" i="1"/>
  <c r="C22" i="1" l="1"/>
  <c r="D22" i="1"/>
  <c r="D23" i="1"/>
  <c r="E22" i="1"/>
  <c r="C23" i="1"/>
</calcChain>
</file>

<file path=xl/sharedStrings.xml><?xml version="1.0" encoding="utf-8"?>
<sst xmlns="http://schemas.openxmlformats.org/spreadsheetml/2006/main" count="23" uniqueCount="22">
  <si>
    <t>Service Charge</t>
  </si>
  <si>
    <t>East Smithfield Surcharge</t>
  </si>
  <si>
    <t>Johnston Water System Annexation Fee</t>
  </si>
  <si>
    <t>Retail Sales</t>
  </si>
  <si>
    <t>Wholesale Sales</t>
  </si>
  <si>
    <t xml:space="preserve">Private Fire Protection </t>
  </si>
  <si>
    <t>Retail FPSC</t>
  </si>
  <si>
    <t>Public Fire Protection</t>
  </si>
  <si>
    <t>Miscellaneous Revenue</t>
  </si>
  <si>
    <t>Existing</t>
  </si>
  <si>
    <t>FY 2026</t>
  </si>
  <si>
    <t>FY 2027</t>
  </si>
  <si>
    <t>Description</t>
  </si>
  <si>
    <t>Total</t>
  </si>
  <si>
    <t>Consumption Revenues (Total)</t>
  </si>
  <si>
    <t>Consumption Revenues (1%)</t>
  </si>
  <si>
    <t>1% of Total Revenue</t>
  </si>
  <si>
    <t>1% of Rate Revenue</t>
  </si>
  <si>
    <t>Rate Revenue</t>
  </si>
  <si>
    <t>Pro-Forma</t>
  </si>
  <si>
    <t>Rate Year</t>
  </si>
  <si>
    <t>Commission 7-5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</si>
</sst>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4" fontId="2" fillId="0" borderId="0" xfId="2" applyNumberFormat="1" applyFont="1"/>
    <xf numFmtId="164" fontId="2" fillId="0" borderId="0" xfId="0" applyNumberFormat="1" applyFont="1"/>
    <xf numFmtId="165" fontId="2" fillId="0" borderId="0" xfId="1" applyNumberFormat="1" applyFont="1"/>
    <xf numFmtId="10" fontId="2" fillId="0" borderId="0" xfId="3" applyNumberFormat="1" applyFont="1"/>
    <xf numFmtId="0" fontId="2" fillId="2" borderId="0" xfId="0" applyFont="1" applyFill="1"/>
    <xf numFmtId="165" fontId="2" fillId="2" borderId="0" xfId="1" applyNumberFormat="1" applyFont="1" applyFill="1"/>
    <xf numFmtId="0" fontId="3" fillId="0" borderId="0" xfId="0" applyFont="1"/>
    <xf numFmtId="0" fontId="3" fillId="0" borderId="0" xfId="0" applyFont="1" applyAlignment="1">
      <alignment horizontal="center"/>
    </xf>
    <xf numFmtId="164" fontId="2" fillId="2" borderId="0" xfId="2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CA45D-A3A9-442D-84A4-E875B3C3BE82}">
  <dimension ref="B2:E23"/>
  <sheetViews>
    <sheetView tabSelected="1" workbookViewId="0">
      <selection activeCell="L23" sqref="L23"/>
    </sheetView>
  </sheetViews>
  <sheetFormatPr defaultRowHeight="12.75" x14ac:dyDescent="0.2"/>
  <cols>
    <col min="1" max="1" width="9.140625" style="1"/>
    <col min="2" max="2" width="34.5703125" style="1" customWidth="1"/>
    <col min="3" max="3" width="15" style="1" bestFit="1" customWidth="1"/>
    <col min="4" max="5" width="14.7109375" style="1" customWidth="1"/>
    <col min="6" max="16384" width="9.140625" style="1"/>
  </cols>
  <sheetData>
    <row r="2" spans="2:5" x14ac:dyDescent="0.2">
      <c r="B2" s="8" t="s">
        <v>21</v>
      </c>
    </row>
    <row r="4" spans="2:5" x14ac:dyDescent="0.2">
      <c r="B4" s="8"/>
      <c r="C4" s="9" t="s">
        <v>19</v>
      </c>
      <c r="D4" s="9" t="s">
        <v>20</v>
      </c>
      <c r="E4" s="9" t="s">
        <v>20</v>
      </c>
    </row>
    <row r="5" spans="2:5" x14ac:dyDescent="0.2">
      <c r="B5" s="8" t="s">
        <v>12</v>
      </c>
      <c r="C5" s="9" t="s">
        <v>9</v>
      </c>
      <c r="D5" s="9" t="s">
        <v>10</v>
      </c>
      <c r="E5" s="9" t="s">
        <v>11</v>
      </c>
    </row>
    <row r="6" spans="2:5" x14ac:dyDescent="0.2">
      <c r="B6" s="1" t="s">
        <v>0</v>
      </c>
      <c r="C6" s="2">
        <v>10651892.280000001</v>
      </c>
      <c r="D6" s="2">
        <v>12783444.600000001</v>
      </c>
      <c r="E6" s="2">
        <v>13101062.279999997</v>
      </c>
    </row>
    <row r="7" spans="2:5" x14ac:dyDescent="0.2">
      <c r="B7" s="6" t="s">
        <v>1</v>
      </c>
      <c r="C7" s="7">
        <v>75596.681999999986</v>
      </c>
      <c r="D7" s="7">
        <v>75596.681999999986</v>
      </c>
      <c r="E7" s="7">
        <v>75596.681999999986</v>
      </c>
    </row>
    <row r="8" spans="2:5" x14ac:dyDescent="0.2">
      <c r="B8" s="6" t="s">
        <v>2</v>
      </c>
      <c r="C8" s="7">
        <v>102768.27760000002</v>
      </c>
      <c r="D8" s="7">
        <v>102768.27760000002</v>
      </c>
      <c r="E8" s="7">
        <v>102768.27760000002</v>
      </c>
    </row>
    <row r="9" spans="2:5" x14ac:dyDescent="0.2">
      <c r="B9" s="6" t="s">
        <v>3</v>
      </c>
      <c r="C9" s="7">
        <v>49182689.987379037</v>
      </c>
      <c r="D9" s="7">
        <v>51906404.467661284</v>
      </c>
      <c r="E9" s="7">
        <v>53174962.45056396</v>
      </c>
    </row>
    <row r="10" spans="2:5" x14ac:dyDescent="0.2">
      <c r="B10" s="6" t="s">
        <v>4</v>
      </c>
      <c r="C10" s="7">
        <v>18939701.975702841</v>
      </c>
      <c r="D10" s="7">
        <v>18126038.348193973</v>
      </c>
      <c r="E10" s="7">
        <v>18566498.869356133</v>
      </c>
    </row>
    <row r="11" spans="2:5" x14ac:dyDescent="0.2">
      <c r="B11" s="1" t="s">
        <v>5</v>
      </c>
      <c r="C11" s="4">
        <v>4163015.7599999993</v>
      </c>
      <c r="D11" s="4">
        <v>7446670.9199999999</v>
      </c>
      <c r="E11" s="4">
        <v>7627760.2799999993</v>
      </c>
    </row>
    <row r="12" spans="2:5" x14ac:dyDescent="0.2">
      <c r="B12" s="1" t="s">
        <v>6</v>
      </c>
      <c r="C12" s="4">
        <v>2015270.0399999998</v>
      </c>
      <c r="D12" s="4">
        <v>2749058.5199999996</v>
      </c>
      <c r="E12" s="4">
        <v>2818523.28</v>
      </c>
    </row>
    <row r="13" spans="2:5" x14ac:dyDescent="0.2">
      <c r="B13" s="1" t="s">
        <v>7</v>
      </c>
      <c r="C13" s="4">
        <v>1934449.3299999998</v>
      </c>
      <c r="D13" s="4">
        <v>2638672.19</v>
      </c>
      <c r="E13" s="4">
        <v>2702799.99</v>
      </c>
    </row>
    <row r="14" spans="2:5" x14ac:dyDescent="0.2">
      <c r="B14" s="1" t="s">
        <v>8</v>
      </c>
      <c r="C14" s="4">
        <v>2211214.84</v>
      </c>
      <c r="D14" s="4">
        <v>2286214.84</v>
      </c>
      <c r="E14" s="4">
        <v>2286214.84</v>
      </c>
    </row>
    <row r="15" spans="2:5" ht="5.0999999999999996" customHeight="1" x14ac:dyDescent="0.2"/>
    <row r="16" spans="2:5" x14ac:dyDescent="0.2">
      <c r="B16" s="1" t="s">
        <v>13</v>
      </c>
      <c r="C16" s="3">
        <f>+SUM(C6:C15)</f>
        <v>89276599.172681898</v>
      </c>
      <c r="D16" s="3">
        <f t="shared" ref="D16:E16" si="0">+SUM(D6:D15)</f>
        <v>98114868.845455259</v>
      </c>
      <c r="E16" s="3">
        <f t="shared" si="0"/>
        <v>100456186.9495201</v>
      </c>
    </row>
    <row r="17" spans="2:5" x14ac:dyDescent="0.2">
      <c r="B17" s="1" t="s">
        <v>18</v>
      </c>
      <c r="C17" s="3">
        <f>+SUM(C6:C13)</f>
        <v>87065384.332681894</v>
      </c>
      <c r="D17" s="3">
        <f t="shared" ref="D17:E17" si="1">+SUM(D6:D13)</f>
        <v>95828654.005455256</v>
      </c>
      <c r="E17" s="3">
        <f t="shared" si="1"/>
        <v>98169972.109520093</v>
      </c>
    </row>
    <row r="19" spans="2:5" x14ac:dyDescent="0.2">
      <c r="B19" s="6" t="s">
        <v>14</v>
      </c>
      <c r="C19" s="10">
        <f>+SUM(C7,C8,C9,C10)</f>
        <v>68300756.922681883</v>
      </c>
      <c r="D19" s="10">
        <f t="shared" ref="D19:E19" si="2">+SUM(D7,D8,D9,D10)</f>
        <v>70210807.775455266</v>
      </c>
      <c r="E19" s="10">
        <f t="shared" si="2"/>
        <v>71919826.279520094</v>
      </c>
    </row>
    <row r="20" spans="2:5" x14ac:dyDescent="0.2">
      <c r="B20" s="1" t="s">
        <v>15</v>
      </c>
      <c r="C20" s="2">
        <f>+C19*0.01</f>
        <v>683007.56922681886</v>
      </c>
      <c r="D20" s="2">
        <f t="shared" ref="D20:E20" si="3">+D19*0.01</f>
        <v>702108.07775455271</v>
      </c>
      <c r="E20" s="2">
        <f t="shared" si="3"/>
        <v>719198.26279520092</v>
      </c>
    </row>
    <row r="22" spans="2:5" x14ac:dyDescent="0.2">
      <c r="B22" s="1" t="s">
        <v>16</v>
      </c>
      <c r="C22" s="5">
        <f>+C20/C16</f>
        <v>7.6504658057787566E-3</v>
      </c>
      <c r="D22" s="5">
        <f t="shared" ref="D22:E22" si="4">+D20/D16</f>
        <v>7.1559803933537516E-3</v>
      </c>
      <c r="E22" s="5">
        <f t="shared" si="4"/>
        <v>7.1593227319747153E-3</v>
      </c>
    </row>
    <row r="23" spans="2:5" x14ac:dyDescent="0.2">
      <c r="B23" s="1" t="s">
        <v>17</v>
      </c>
      <c r="C23" s="5">
        <f>+C20/C17</f>
        <v>7.8447660279888868E-3</v>
      </c>
      <c r="D23" s="5">
        <f t="shared" ref="D23:E23" si="5">+D20/D17</f>
        <v>7.326702905736145E-3</v>
      </c>
      <c r="E23" s="5">
        <f t="shared" si="5"/>
        <v>7.3260514120636715E-3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4AF802249B1C44A41AB1DC062E90E6" ma:contentTypeVersion="20" ma:contentTypeDescription="Create a new document." ma:contentTypeScope="" ma:versionID="64bcdcc1b07e92254f56b100c1aa676d">
  <xsd:schema xmlns:xsd="http://www.w3.org/2001/XMLSchema" xmlns:xs="http://www.w3.org/2001/XMLSchema" xmlns:p="http://schemas.microsoft.com/office/2006/metadata/properties" xmlns:ns2="44800cfc-c8f8-4efe-b2c9-a9bd094c1283" xmlns:ns3="7ad5aa3c-e996-4f6e-8b76-567088a87aa1" targetNamespace="http://schemas.microsoft.com/office/2006/metadata/properties" ma:root="true" ma:fieldsID="8b56302a648ee955bfa09d4604d87d24" ns2:_="" ns3:_="">
    <xsd:import namespace="44800cfc-c8f8-4efe-b2c9-a9bd094c1283"/>
    <xsd:import namespace="7ad5aa3c-e996-4f6e-8b76-567088a87a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2:MediaServiceSearchProperties" minOccurs="0"/>
                <xsd:element ref="ns2:imag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00cfc-c8f8-4efe-b2c9-a9bd094c12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f00d192-4cb7-43e2-821b-9ecdc30ca9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mage" ma:index="29" nillable="true" ma:displayName="image" ma:format="Thumbnail" ma:internalName="image">
      <xsd:simpleType>
        <xsd:restriction base="dms:Unknown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5aa3c-e996-4f6e-8b76-567088a87aa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c06389b-72d0-4c04-bbd7-a4d197eee8a9}" ma:internalName="TaxCatchAll" ma:showField="CatchAllData" ma:web="7ad5aa3c-e996-4f6e-8b76-567088a87a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ad5aa3c-e996-4f6e-8b76-567088a87aa1">RFCID-773893764-432538</_dlc_DocId>
    <image xmlns="44800cfc-c8f8-4efe-b2c9-a9bd094c1283" xsi:nil="true"/>
    <_dlc_DocIdUrl xmlns="7ad5aa3c-e996-4f6e-8b76-567088a87aa1">
      <Url>https://raftelis.sharepoint.com/sites/RaftelisHome/_layouts/15/DocIdRedir.aspx?ID=RFCID-773893764-432538</Url>
      <Description>RFCID-773893764-432538</Description>
    </_dlc_DocIdUrl>
    <lcf76f155ced4ddcb4097134ff3c332f xmlns="44800cfc-c8f8-4efe-b2c9-a9bd094c1283">
      <Terms xmlns="http://schemas.microsoft.com/office/infopath/2007/PartnerControls"/>
    </lcf76f155ced4ddcb4097134ff3c332f>
    <TaxCatchAll xmlns="7ad5aa3c-e996-4f6e-8b76-567088a87aa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EDE3A57-CEEB-4DA4-870E-F7B004265D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800cfc-c8f8-4efe-b2c9-a9bd094c1283"/>
    <ds:schemaRef ds:uri="7ad5aa3c-e996-4f6e-8b76-567088a87a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DC9DC8-A705-4B52-A86E-6AEE704E3F30}">
  <ds:schemaRefs>
    <ds:schemaRef ds:uri="http://schemas.microsoft.com/office/2006/metadata/properties"/>
    <ds:schemaRef ds:uri="http://schemas.microsoft.com/office/infopath/2007/PartnerControls"/>
    <ds:schemaRef ds:uri="7ad5aa3c-e996-4f6e-8b76-567088a87aa1"/>
    <ds:schemaRef ds:uri="44800cfc-c8f8-4efe-b2c9-a9bd094c1283"/>
  </ds:schemaRefs>
</ds:datastoreItem>
</file>

<file path=customXml/itemProps3.xml><?xml version="1.0" encoding="utf-8"?>
<ds:datastoreItem xmlns:ds="http://schemas.openxmlformats.org/officeDocument/2006/customXml" ds:itemID="{AAE6C1FD-289F-4CF8-92E8-26DA2C317A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59B3449-AD07-4B8B-83AC-6F648E12AC3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 Drat</dc:creator>
  <cp:lastModifiedBy>Christopher DiBona</cp:lastModifiedBy>
  <dcterms:created xsi:type="dcterms:W3CDTF">2025-07-02T16:51:34Z</dcterms:created>
  <dcterms:modified xsi:type="dcterms:W3CDTF">2025-07-02T20:28:58Z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0x010100A54AF802249B1C44A41AB1DC062E90E6</vt:lpwstr>
  </property>
  <property fmtid="{D5CDD505-2E9C-101B-9397-08002B2CF9AE}" pid="3" name="_dlc_DocIdItemGuid">
    <vt:lpwstr>974ace83-1278-476a-bdbe-4612b1a16ddd</vt:lpwstr>
  </property>
</Properties>
</file>