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gov-my.sharepoint.com/personal/cynthia_wilsonfrias_puc_ri_gov/Documents/"/>
    </mc:Choice>
  </mc:AlternateContent>
  <xr:revisionPtr revIDLastSave="5" documentId="8_{BC17FE2B-8C4F-4961-9712-74DA3E00DF69}" xr6:coauthVersionLast="47" xr6:coauthVersionMax="47" xr10:uidLastSave="{6387D4BA-86C5-4AAF-B4F3-47A587BE9D29}"/>
  <bookViews>
    <workbookView xWindow="-110" yWindow="-110" windowWidth="19420" windowHeight="10300" xr2:uid="{B5762A5E-E130-4A20-8CC7-A9086086005C}"/>
  </bookViews>
  <sheets>
    <sheet name="Alternative #1" sheetId="1" r:id="rId1"/>
    <sheet name="Alternative #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7" i="2" s="1"/>
  <c r="E30" i="2" s="1"/>
  <c r="E15" i="2"/>
  <c r="E17" i="2" s="1"/>
  <c r="E25" i="1"/>
  <c r="E27" i="1" s="1"/>
  <c r="E30" i="1" s="1"/>
  <c r="E15" i="1"/>
  <c r="E17" i="1" s="1"/>
</calcChain>
</file>

<file path=xl/sharedStrings.xml><?xml version="1.0" encoding="utf-8"?>
<sst xmlns="http://schemas.openxmlformats.org/spreadsheetml/2006/main" count="58" uniqueCount="29">
  <si>
    <t>Aggregate Total of Credits for the Three Months:</t>
  </si>
  <si>
    <t>Forecasted Ending Balance of Energy Efficiency Fund:</t>
  </si>
  <si>
    <t>Positive Storm Fund Balance as of October 31, 2025:</t>
  </si>
  <si>
    <t xml:space="preserve">Accrued Transmission-Related Liability: </t>
  </si>
  <si>
    <t>Funds Available for Customer Credits:</t>
  </si>
  <si>
    <t>Unfunded Amount for future recovery:</t>
  </si>
  <si>
    <t>Storm Replenishment Factor:</t>
  </si>
  <si>
    <t>Energy Efficiency Program Charge:</t>
  </si>
  <si>
    <t>Monthly Savings on Typical 500 kWh Customer Bill:</t>
  </si>
  <si>
    <t>Total Monthly Rate Relief (fixed credit plus rate reduction):</t>
  </si>
  <si>
    <t>Residential Customer Credit per Account</t>
  </si>
  <si>
    <t>Monthly Credit Per Account:</t>
  </si>
  <si>
    <t>Three-month Temporary per kWh Rate Reductions</t>
  </si>
  <si>
    <t>(sum lines 3 thru 6)</t>
  </si>
  <si>
    <t>(line 2 - line 6)</t>
  </si>
  <si>
    <t>(sum lines 8+9)</t>
  </si>
  <si>
    <t>(line1 + line 11)</t>
  </si>
  <si>
    <t>(estimate - PUC 5-1)</t>
  </si>
  <si>
    <t>(PUC 5-1)</t>
  </si>
  <si>
    <t>(RIPUC Tariff 2095)</t>
  </si>
  <si>
    <t>(line 10 x 500 kWh)</t>
  </si>
  <si>
    <t>(All Customer Classes)</t>
  </si>
  <si>
    <t>Docket No. 25-28-EL</t>
  </si>
  <si>
    <t>(To be recovered as a uniform factor or other manner as determined in Retail Rate filing in March with full recovery estimated by December 31, 2026)</t>
  </si>
  <si>
    <t>Alternative #2 - Without Application of Accrued Transmission-Related Liability</t>
  </si>
  <si>
    <t>Illustrative Three-Month Rate Relief Mechanisms</t>
  </si>
  <si>
    <t>(RIPUC Tariff 2095 and Corrected Table E-1 Dkt. 24-39-EE (12/18/2024))</t>
  </si>
  <si>
    <t>(Dkt. 25-37-EE Updated Fund Balance 11/17/25)</t>
  </si>
  <si>
    <t>Alternative #1 - Application of Accrued Transmission-Related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</si>
</sst>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000_);\(#,##0.00000\)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9" fontId="0" fillId="0" borderId="0" xfId="0" applyNumberFormat="1"/>
    <xf numFmtId="37" fontId="0" fillId="0" borderId="0" xfId="0" applyNumberFormat="1"/>
    <xf numFmtId="39" fontId="0" fillId="0" borderId="1" xfId="0" applyNumberFormat="1" applyBorder="1"/>
    <xf numFmtId="39" fontId="3" fillId="0" borderId="2" xfId="0" applyNumberFormat="1" applyFont="1" applyBorder="1"/>
    <xf numFmtId="39" fontId="5" fillId="0" borderId="3" xfId="0" applyNumberFormat="1" applyFont="1" applyBorder="1"/>
    <xf numFmtId="39" fontId="4" fillId="0" borderId="3" xfId="0" applyNumberFormat="1" applyFont="1" applyBorder="1"/>
    <xf numFmtId="37" fontId="6" fillId="0" borderId="0" xfId="0" applyNumberFormat="1" applyFont="1" applyAlignment="1">
      <alignment horizontal="center"/>
    </xf>
    <xf numFmtId="39" fontId="8" fillId="0" borderId="0" xfId="0" applyNumberFormat="1" applyFont="1"/>
    <xf numFmtId="39" fontId="0" fillId="0" borderId="7" xfId="0" applyNumberFormat="1" applyBorder="1"/>
    <xf numFmtId="39" fontId="2" fillId="0" borderId="8" xfId="0" applyNumberFormat="1" applyFont="1" applyBorder="1"/>
    <xf numFmtId="39" fontId="0" fillId="0" borderId="0" xfId="0" applyNumberFormat="1" applyBorder="1"/>
    <xf numFmtId="39" fontId="0" fillId="0" borderId="9" xfId="0" applyNumberFormat="1" applyBorder="1"/>
    <xf numFmtId="39" fontId="0" fillId="0" borderId="8" xfId="0" applyNumberFormat="1" applyBorder="1"/>
    <xf numFmtId="37" fontId="0" fillId="0" borderId="9" xfId="0" applyNumberFormat="1" applyBorder="1"/>
    <xf numFmtId="39" fontId="0" fillId="0" borderId="10" xfId="0" applyNumberFormat="1" applyBorder="1"/>
    <xf numFmtId="37" fontId="0" fillId="0" borderId="11" xfId="0" applyNumberFormat="1" applyBorder="1"/>
    <xf numFmtId="39" fontId="0" fillId="0" borderId="12" xfId="0" applyNumberFormat="1" applyBorder="1"/>
    <xf numFmtId="39" fontId="0" fillId="0" borderId="13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39" fontId="6" fillId="0" borderId="0" xfId="0" applyNumberFormat="1" applyFont="1"/>
    <xf numFmtId="39" fontId="6" fillId="0" borderId="0" xfId="0" applyNumberFormat="1" applyFont="1" applyAlignment="1">
      <alignment horizontal="center"/>
    </xf>
    <xf numFmtId="7" fontId="4" fillId="0" borderId="4" xfId="0" applyNumberFormat="1" applyFont="1" applyBorder="1"/>
    <xf numFmtId="3" fontId="0" fillId="0" borderId="9" xfId="0" applyNumberFormat="1" applyBorder="1"/>
    <xf numFmtId="3" fontId="0" fillId="0" borderId="14" xfId="0" applyNumberFormat="1" applyBorder="1"/>
    <xf numFmtId="3" fontId="0" fillId="0" borderId="0" xfId="0" applyNumberFormat="1"/>
    <xf numFmtId="3" fontId="0" fillId="0" borderId="7" xfId="0" applyNumberFormat="1" applyBorder="1"/>
    <xf numFmtId="1" fontId="0" fillId="0" borderId="9" xfId="0" applyNumberFormat="1" applyBorder="1"/>
    <xf numFmtId="7" fontId="7" fillId="0" borderId="9" xfId="0" applyNumberFormat="1" applyFont="1" applyBorder="1"/>
    <xf numFmtId="7" fontId="1" fillId="0" borderId="14" xfId="0" applyNumberFormat="1" applyFont="1" applyBorder="1" applyAlignment="1">
      <alignment horizontal="right"/>
    </xf>
    <xf numFmtId="39" fontId="1" fillId="0" borderId="0" xfId="0" applyNumberFormat="1" applyFont="1"/>
    <xf numFmtId="39" fontId="7" fillId="0" borderId="0" xfId="0" applyNumberFormat="1" applyFont="1"/>
    <xf numFmtId="39" fontId="4" fillId="0" borderId="0" xfId="0" applyNumberFormat="1" applyFont="1"/>
    <xf numFmtId="39" fontId="2" fillId="0" borderId="5" xfId="0" applyNumberFormat="1" applyFont="1" applyBorder="1" applyAlignment="1">
      <alignment horizontal="left" indent="1"/>
    </xf>
    <xf numFmtId="39" fontId="2" fillId="0" borderId="6" xfId="0" applyNumberFormat="1" applyFont="1" applyBorder="1" applyAlignment="1">
      <alignment horizontal="left" indent="1"/>
    </xf>
    <xf numFmtId="39" fontId="2" fillId="0" borderId="5" xfId="0" applyNumberFormat="1" applyFont="1" applyBorder="1" applyAlignment="1">
      <alignment horizontal="center"/>
    </xf>
    <xf numFmtId="39" fontId="2" fillId="0" borderId="6" xfId="0" applyNumberFormat="1" applyFont="1" applyBorder="1" applyAlignment="1">
      <alignment horizontal="center"/>
    </xf>
    <xf numFmtId="39" fontId="9" fillId="0" borderId="0" xfId="0" applyNumberFormat="1" applyFont="1" applyBorder="1" applyAlignment="1">
      <alignment horizontal="center" vertical="top" wrapText="1"/>
    </xf>
    <xf numFmtId="39" fontId="9" fillId="0" borderId="1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B826-102F-46DB-904F-9E147AED2024}">
  <dimension ref="A1:F39"/>
  <sheetViews>
    <sheetView tabSelected="1" workbookViewId="0">
      <selection activeCell="B5" sqref="B5"/>
    </sheetView>
  </sheetViews>
  <sheetFormatPr defaultColWidth="15.54296875" defaultRowHeight="14.5" x14ac:dyDescent="0.35"/>
  <cols>
    <col min="1" max="1" width="5.453125" style="1" customWidth="1"/>
    <col min="2" max="3" width="15.54296875" style="1"/>
    <col min="4" max="4" width="23.453125" style="1" customWidth="1"/>
    <col min="5" max="5" width="15.54296875" style="1"/>
    <col min="6" max="6" width="46.36328125" style="1" customWidth="1"/>
    <col min="7" max="16384" width="15.54296875" style="1"/>
  </cols>
  <sheetData>
    <row r="1" spans="1:6" ht="18.5" x14ac:dyDescent="0.45">
      <c r="B1" s="32" t="s">
        <v>22</v>
      </c>
      <c r="C1" s="32"/>
    </row>
    <row r="2" spans="1:6" x14ac:dyDescent="0.35">
      <c r="B2" s="31"/>
      <c r="C2" s="31"/>
    </row>
    <row r="3" spans="1:6" ht="18.5" x14ac:dyDescent="0.45">
      <c r="B3" s="8" t="s">
        <v>25</v>
      </c>
    </row>
    <row r="4" spans="1:6" ht="18.5" x14ac:dyDescent="0.45">
      <c r="B4" s="8"/>
    </row>
    <row r="5" spans="1:6" ht="18.5" x14ac:dyDescent="0.45">
      <c r="B5" s="8"/>
      <c r="D5" s="33" t="s">
        <v>28</v>
      </c>
    </row>
    <row r="6" spans="1:6" ht="15" thickBot="1" x14ac:dyDescent="0.4"/>
    <row r="7" spans="1:6" x14ac:dyDescent="0.35">
      <c r="B7" s="36" t="s">
        <v>10</v>
      </c>
      <c r="C7" s="37"/>
      <c r="D7" s="37"/>
      <c r="E7" s="9"/>
      <c r="F7" s="21"/>
    </row>
    <row r="8" spans="1:6" x14ac:dyDescent="0.35">
      <c r="B8" s="10"/>
      <c r="C8" s="11"/>
      <c r="D8" s="11"/>
      <c r="E8" s="12"/>
      <c r="F8" s="21"/>
    </row>
    <row r="9" spans="1:6" ht="18.5" x14ac:dyDescent="0.45">
      <c r="A9" s="7">
        <v>1</v>
      </c>
      <c r="B9" s="13"/>
      <c r="C9" s="11" t="s">
        <v>11</v>
      </c>
      <c r="D9" s="11"/>
      <c r="E9" s="29">
        <v>-23.54</v>
      </c>
      <c r="F9" s="22"/>
    </row>
    <row r="10" spans="1:6" x14ac:dyDescent="0.35">
      <c r="A10" s="7">
        <v>2</v>
      </c>
      <c r="B10" s="13" t="s">
        <v>0</v>
      </c>
      <c r="C10" s="11"/>
      <c r="D10" s="11"/>
      <c r="E10" s="14">
        <v>32042342</v>
      </c>
      <c r="F10" s="22" t="s">
        <v>17</v>
      </c>
    </row>
    <row r="11" spans="1:6" x14ac:dyDescent="0.35">
      <c r="A11" s="7"/>
      <c r="B11" s="13"/>
      <c r="C11" s="11"/>
      <c r="D11" s="11"/>
      <c r="E11" s="14"/>
      <c r="F11" s="22"/>
    </row>
    <row r="12" spans="1:6" x14ac:dyDescent="0.35">
      <c r="A12" s="7">
        <v>3</v>
      </c>
      <c r="B12" s="13" t="s">
        <v>1</v>
      </c>
      <c r="C12" s="11"/>
      <c r="D12" s="11"/>
      <c r="E12" s="14">
        <v>11311900</v>
      </c>
      <c r="F12" s="22" t="s">
        <v>27</v>
      </c>
    </row>
    <row r="13" spans="1:6" x14ac:dyDescent="0.35">
      <c r="A13" s="7">
        <v>4</v>
      </c>
      <c r="B13" s="13" t="s">
        <v>2</v>
      </c>
      <c r="C13" s="11"/>
      <c r="D13" s="11"/>
      <c r="E13" s="14">
        <v>10630073</v>
      </c>
      <c r="F13" s="22" t="s">
        <v>18</v>
      </c>
    </row>
    <row r="14" spans="1:6" x14ac:dyDescent="0.35">
      <c r="A14" s="7">
        <v>5</v>
      </c>
      <c r="B14" s="15" t="s">
        <v>3</v>
      </c>
      <c r="C14" s="3"/>
      <c r="D14" s="3"/>
      <c r="E14" s="16">
        <v>4762614</v>
      </c>
      <c r="F14" s="22" t="s">
        <v>18</v>
      </c>
    </row>
    <row r="15" spans="1:6" x14ac:dyDescent="0.35">
      <c r="A15" s="7">
        <v>6</v>
      </c>
      <c r="B15" s="13"/>
      <c r="C15" s="11" t="s">
        <v>4</v>
      </c>
      <c r="D15" s="11"/>
      <c r="E15" s="14">
        <f>SUM(E12:E14)</f>
        <v>26704587</v>
      </c>
      <c r="F15" s="22" t="s">
        <v>13</v>
      </c>
    </row>
    <row r="16" spans="1:6" x14ac:dyDescent="0.35">
      <c r="A16" s="7"/>
      <c r="B16" s="13"/>
      <c r="C16" s="11"/>
      <c r="D16" s="11"/>
      <c r="E16" s="14"/>
      <c r="F16" s="22"/>
    </row>
    <row r="17" spans="1:6" x14ac:dyDescent="0.35">
      <c r="A17" s="7">
        <v>7</v>
      </c>
      <c r="B17" s="13"/>
      <c r="C17" s="11" t="s">
        <v>5</v>
      </c>
      <c r="D17" s="11"/>
      <c r="E17" s="14">
        <f>E10-E15</f>
        <v>5337755</v>
      </c>
      <c r="F17" s="22" t="s">
        <v>14</v>
      </c>
    </row>
    <row r="18" spans="1:6" ht="15" customHeight="1" x14ac:dyDescent="0.35">
      <c r="A18" s="7"/>
      <c r="B18" s="13"/>
      <c r="C18" s="38" t="s">
        <v>23</v>
      </c>
      <c r="D18" s="38"/>
      <c r="E18" s="28"/>
      <c r="F18" s="22"/>
    </row>
    <row r="19" spans="1:6" ht="25.5" customHeight="1" thickBot="1" x14ac:dyDescent="0.4">
      <c r="A19" s="7"/>
      <c r="B19" s="17"/>
      <c r="C19" s="39"/>
      <c r="D19" s="39"/>
      <c r="E19" s="25"/>
      <c r="F19" s="22"/>
    </row>
    <row r="20" spans="1:6" ht="15" thickBot="1" x14ac:dyDescent="0.4">
      <c r="A20" s="7"/>
      <c r="E20" s="26"/>
      <c r="F20" s="22"/>
    </row>
    <row r="21" spans="1:6" x14ac:dyDescent="0.35">
      <c r="A21" s="7"/>
      <c r="B21" s="34" t="s">
        <v>12</v>
      </c>
      <c r="C21" s="35"/>
      <c r="D21" s="35"/>
      <c r="E21" s="27"/>
      <c r="F21" s="22"/>
    </row>
    <row r="22" spans="1:6" x14ac:dyDescent="0.35">
      <c r="A22" s="7"/>
      <c r="B22" s="13"/>
      <c r="C22" s="11"/>
      <c r="D22" s="11" t="s">
        <v>21</v>
      </c>
      <c r="E22" s="24"/>
      <c r="F22" s="22"/>
    </row>
    <row r="23" spans="1:6" x14ac:dyDescent="0.35">
      <c r="A23" s="7">
        <v>8</v>
      </c>
      <c r="B23" s="13"/>
      <c r="C23" s="11" t="s">
        <v>6</v>
      </c>
      <c r="D23" s="11"/>
      <c r="E23" s="19">
        <v>-7.8799999999999999E-3</v>
      </c>
      <c r="F23" s="22" t="s">
        <v>19</v>
      </c>
    </row>
    <row r="24" spans="1:6" x14ac:dyDescent="0.35">
      <c r="A24" s="7">
        <v>9</v>
      </c>
      <c r="B24" s="13"/>
      <c r="C24" s="11" t="s">
        <v>7</v>
      </c>
      <c r="D24" s="11"/>
      <c r="E24" s="20">
        <v>-9.0299999999999998E-3</v>
      </c>
      <c r="F24" s="22" t="s">
        <v>26</v>
      </c>
    </row>
    <row r="25" spans="1:6" x14ac:dyDescent="0.35">
      <c r="A25" s="7">
        <v>10</v>
      </c>
      <c r="B25" s="13"/>
      <c r="C25" s="11"/>
      <c r="D25" s="11"/>
      <c r="E25" s="19">
        <f>E23+E24</f>
        <v>-1.6910000000000001E-2</v>
      </c>
      <c r="F25" s="22" t="s">
        <v>15</v>
      </c>
    </row>
    <row r="26" spans="1:6" x14ac:dyDescent="0.35">
      <c r="A26" s="7"/>
      <c r="B26" s="13"/>
      <c r="C26" s="11"/>
      <c r="D26" s="11"/>
      <c r="E26" s="19"/>
      <c r="F26" s="22"/>
    </row>
    <row r="27" spans="1:6" ht="15" thickBot="1" x14ac:dyDescent="0.4">
      <c r="A27" s="7">
        <v>11</v>
      </c>
      <c r="B27" s="17" t="s">
        <v>8</v>
      </c>
      <c r="C27" s="18"/>
      <c r="D27" s="18"/>
      <c r="E27" s="30">
        <f>500*E25</f>
        <v>-8.4550000000000001</v>
      </c>
      <c r="F27" s="22" t="s">
        <v>20</v>
      </c>
    </row>
    <row r="28" spans="1:6" x14ac:dyDescent="0.35">
      <c r="A28" s="7"/>
      <c r="F28" s="22"/>
    </row>
    <row r="29" spans="1:6" ht="15" thickBot="1" x14ac:dyDescent="0.4">
      <c r="A29" s="7"/>
      <c r="F29" s="22"/>
    </row>
    <row r="30" spans="1:6" ht="19" thickBot="1" x14ac:dyDescent="0.5">
      <c r="A30" s="7">
        <v>12</v>
      </c>
      <c r="B30" s="4" t="s">
        <v>9</v>
      </c>
      <c r="C30" s="5"/>
      <c r="D30" s="6"/>
      <c r="E30" s="23">
        <f>E27+E9</f>
        <v>-31.994999999999997</v>
      </c>
      <c r="F30" s="22" t="s">
        <v>16</v>
      </c>
    </row>
    <row r="31" spans="1:6" x14ac:dyDescent="0.35">
      <c r="A31" s="7"/>
      <c r="F31" s="21"/>
    </row>
    <row r="32" spans="1:6" x14ac:dyDescent="0.35">
      <c r="A32" s="7"/>
      <c r="F32" s="21"/>
    </row>
    <row r="33" spans="1:1" x14ac:dyDescent="0.35">
      <c r="A33" s="7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</sheetData>
  <mergeCells count="3">
    <mergeCell ref="B21:D21"/>
    <mergeCell ref="B7:D7"/>
    <mergeCell ref="C18:D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8FF7-BA9F-4ABA-A907-AD77781919E6}">
  <sheetPr>
    <pageSetUpPr fitToPage="1"/>
  </sheetPr>
  <dimension ref="A1:F39"/>
  <sheetViews>
    <sheetView topLeftCell="A6" workbookViewId="0">
      <selection activeCell="G16" sqref="G16"/>
    </sheetView>
  </sheetViews>
  <sheetFormatPr defaultColWidth="15.54296875" defaultRowHeight="14.5" x14ac:dyDescent="0.35"/>
  <cols>
    <col min="1" max="1" width="5.453125" style="1" customWidth="1"/>
    <col min="2" max="3" width="15.54296875" style="1"/>
    <col min="4" max="4" width="23.453125" style="1" customWidth="1"/>
    <col min="5" max="5" width="15.54296875" style="1"/>
    <col min="6" max="6" width="48.08984375" style="1" customWidth="1"/>
    <col min="7" max="16384" width="15.54296875" style="1"/>
  </cols>
  <sheetData>
    <row r="1" spans="1:6" ht="18.5" x14ac:dyDescent="0.45">
      <c r="B1" s="32" t="s">
        <v>22</v>
      </c>
      <c r="C1" s="32"/>
    </row>
    <row r="2" spans="1:6" x14ac:dyDescent="0.35">
      <c r="B2" s="31"/>
      <c r="C2" s="31"/>
    </row>
    <row r="3" spans="1:6" ht="18.5" x14ac:dyDescent="0.45">
      <c r="B3" s="8" t="s">
        <v>25</v>
      </c>
    </row>
    <row r="4" spans="1:6" ht="18.5" x14ac:dyDescent="0.45">
      <c r="B4" s="8"/>
    </row>
    <row r="5" spans="1:6" ht="18.5" x14ac:dyDescent="0.45">
      <c r="B5" s="8"/>
      <c r="D5" s="33" t="s">
        <v>24</v>
      </c>
    </row>
    <row r="6" spans="1:6" ht="15" thickBot="1" x14ac:dyDescent="0.4"/>
    <row r="7" spans="1:6" x14ac:dyDescent="0.35">
      <c r="B7" s="36" t="s">
        <v>10</v>
      </c>
      <c r="C7" s="37"/>
      <c r="D7" s="37"/>
      <c r="E7" s="9"/>
      <c r="F7" s="21"/>
    </row>
    <row r="8" spans="1:6" x14ac:dyDescent="0.35">
      <c r="B8" s="10"/>
      <c r="C8" s="11"/>
      <c r="D8" s="11"/>
      <c r="E8" s="12"/>
      <c r="F8" s="21"/>
    </row>
    <row r="9" spans="1:6" ht="18.5" x14ac:dyDescent="0.45">
      <c r="A9" s="7">
        <v>1</v>
      </c>
      <c r="B9" s="13"/>
      <c r="C9" s="11" t="s">
        <v>11</v>
      </c>
      <c r="D9" s="11"/>
      <c r="E9" s="29">
        <v>-23.54</v>
      </c>
      <c r="F9" s="22"/>
    </row>
    <row r="10" spans="1:6" x14ac:dyDescent="0.35">
      <c r="A10" s="7">
        <v>2</v>
      </c>
      <c r="B10" s="13" t="s">
        <v>0</v>
      </c>
      <c r="C10" s="11"/>
      <c r="D10" s="11"/>
      <c r="E10" s="14">
        <v>32042342</v>
      </c>
      <c r="F10" s="22" t="s">
        <v>17</v>
      </c>
    </row>
    <row r="11" spans="1:6" x14ac:dyDescent="0.35">
      <c r="A11" s="7"/>
      <c r="B11" s="13"/>
      <c r="C11" s="11"/>
      <c r="D11" s="11"/>
      <c r="E11" s="14"/>
      <c r="F11" s="22"/>
    </row>
    <row r="12" spans="1:6" x14ac:dyDescent="0.35">
      <c r="A12" s="7">
        <v>3</v>
      </c>
      <c r="B12" s="13" t="s">
        <v>1</v>
      </c>
      <c r="C12" s="11"/>
      <c r="D12" s="11"/>
      <c r="E12" s="14">
        <v>11311900</v>
      </c>
      <c r="F12" s="22" t="s">
        <v>27</v>
      </c>
    </row>
    <row r="13" spans="1:6" x14ac:dyDescent="0.35">
      <c r="A13" s="7">
        <v>4</v>
      </c>
      <c r="B13" s="13" t="s">
        <v>2</v>
      </c>
      <c r="C13" s="11"/>
      <c r="D13" s="11"/>
      <c r="E13" s="14">
        <v>10630073</v>
      </c>
      <c r="F13" s="22" t="s">
        <v>18</v>
      </c>
    </row>
    <row r="14" spans="1:6" x14ac:dyDescent="0.35">
      <c r="A14" s="7">
        <v>5</v>
      </c>
      <c r="B14" s="15" t="s">
        <v>3</v>
      </c>
      <c r="C14" s="3"/>
      <c r="D14" s="3"/>
      <c r="E14" s="16">
        <v>0</v>
      </c>
      <c r="F14" s="22" t="s">
        <v>18</v>
      </c>
    </row>
    <row r="15" spans="1:6" x14ac:dyDescent="0.35">
      <c r="A15" s="7">
        <v>6</v>
      </c>
      <c r="B15" s="13"/>
      <c r="C15" s="11" t="s">
        <v>4</v>
      </c>
      <c r="D15" s="11"/>
      <c r="E15" s="14">
        <f>SUM(E12:E14)</f>
        <v>21941973</v>
      </c>
      <c r="F15" s="22" t="s">
        <v>13</v>
      </c>
    </row>
    <row r="16" spans="1:6" x14ac:dyDescent="0.35">
      <c r="A16" s="7"/>
      <c r="B16" s="13"/>
      <c r="C16" s="11"/>
      <c r="D16" s="11"/>
      <c r="E16" s="14"/>
      <c r="F16" s="22"/>
    </row>
    <row r="17" spans="1:6" x14ac:dyDescent="0.35">
      <c r="A17" s="7">
        <v>7</v>
      </c>
      <c r="B17" s="13"/>
      <c r="C17" s="11" t="s">
        <v>5</v>
      </c>
      <c r="D17" s="11"/>
      <c r="E17" s="14">
        <f>E10-E15</f>
        <v>10100369</v>
      </c>
      <c r="F17" s="22" t="s">
        <v>14</v>
      </c>
    </row>
    <row r="18" spans="1:6" ht="15" customHeight="1" x14ac:dyDescent="0.35">
      <c r="A18" s="7"/>
      <c r="B18" s="13"/>
      <c r="C18" s="38" t="s">
        <v>23</v>
      </c>
      <c r="D18" s="38"/>
      <c r="E18" s="28"/>
      <c r="F18" s="22"/>
    </row>
    <row r="19" spans="1:6" ht="26.25" customHeight="1" thickBot="1" x14ac:dyDescent="0.4">
      <c r="A19" s="7"/>
      <c r="B19" s="17"/>
      <c r="C19" s="39"/>
      <c r="D19" s="39"/>
      <c r="E19" s="25"/>
      <c r="F19" s="22"/>
    </row>
    <row r="20" spans="1:6" ht="15" thickBot="1" x14ac:dyDescent="0.4">
      <c r="A20" s="7"/>
      <c r="E20" s="26"/>
      <c r="F20" s="22"/>
    </row>
    <row r="21" spans="1:6" x14ac:dyDescent="0.35">
      <c r="A21" s="7"/>
      <c r="B21" s="34" t="s">
        <v>12</v>
      </c>
      <c r="C21" s="35"/>
      <c r="D21" s="35"/>
      <c r="E21" s="27"/>
      <c r="F21" s="22"/>
    </row>
    <row r="22" spans="1:6" x14ac:dyDescent="0.35">
      <c r="A22" s="7"/>
      <c r="B22" s="13"/>
      <c r="C22" s="11"/>
      <c r="D22" s="11" t="s">
        <v>21</v>
      </c>
      <c r="E22" s="24"/>
      <c r="F22" s="22"/>
    </row>
    <row r="23" spans="1:6" x14ac:dyDescent="0.35">
      <c r="A23" s="7">
        <v>8</v>
      </c>
      <c r="B23" s="13"/>
      <c r="C23" s="11" t="s">
        <v>6</v>
      </c>
      <c r="D23" s="11"/>
      <c r="E23" s="19">
        <v>-7.8799999999999999E-3</v>
      </c>
      <c r="F23" s="22" t="s">
        <v>19</v>
      </c>
    </row>
    <row r="24" spans="1:6" x14ac:dyDescent="0.35">
      <c r="A24" s="7">
        <v>9</v>
      </c>
      <c r="B24" s="13"/>
      <c r="C24" s="11" t="s">
        <v>7</v>
      </c>
      <c r="D24" s="11"/>
      <c r="E24" s="20">
        <v>-9.0299999999999998E-3</v>
      </c>
      <c r="F24" s="22" t="s">
        <v>26</v>
      </c>
    </row>
    <row r="25" spans="1:6" x14ac:dyDescent="0.35">
      <c r="A25" s="7">
        <v>10</v>
      </c>
      <c r="B25" s="13"/>
      <c r="C25" s="11"/>
      <c r="D25" s="11"/>
      <c r="E25" s="19">
        <f>E23+E24</f>
        <v>-1.6910000000000001E-2</v>
      </c>
      <c r="F25" s="22" t="s">
        <v>15</v>
      </c>
    </row>
    <row r="26" spans="1:6" x14ac:dyDescent="0.35">
      <c r="A26" s="7"/>
      <c r="B26" s="13"/>
      <c r="C26" s="11"/>
      <c r="D26" s="11"/>
      <c r="E26" s="19"/>
      <c r="F26" s="22"/>
    </row>
    <row r="27" spans="1:6" ht="15" thickBot="1" x14ac:dyDescent="0.4">
      <c r="A27" s="7">
        <v>11</v>
      </c>
      <c r="B27" s="17" t="s">
        <v>8</v>
      </c>
      <c r="C27" s="18"/>
      <c r="D27" s="18"/>
      <c r="E27" s="30">
        <f>500*E25</f>
        <v>-8.4550000000000001</v>
      </c>
      <c r="F27" s="22" t="s">
        <v>20</v>
      </c>
    </row>
    <row r="28" spans="1:6" x14ac:dyDescent="0.35">
      <c r="A28" s="7"/>
      <c r="F28" s="22"/>
    </row>
    <row r="29" spans="1:6" ht="15" thickBot="1" x14ac:dyDescent="0.4">
      <c r="A29" s="7"/>
      <c r="F29" s="22"/>
    </row>
    <row r="30" spans="1:6" ht="19" thickBot="1" x14ac:dyDescent="0.5">
      <c r="A30" s="7">
        <v>12</v>
      </c>
      <c r="B30" s="4" t="s">
        <v>9</v>
      </c>
      <c r="C30" s="5"/>
      <c r="D30" s="6"/>
      <c r="E30" s="23">
        <f>E27+E9</f>
        <v>-31.994999999999997</v>
      </c>
      <c r="F30" s="22" t="s">
        <v>16</v>
      </c>
    </row>
    <row r="31" spans="1:6" x14ac:dyDescent="0.35">
      <c r="A31" s="7"/>
      <c r="F31" s="21"/>
    </row>
    <row r="32" spans="1:6" x14ac:dyDescent="0.35">
      <c r="A32" s="7"/>
      <c r="F32" s="21"/>
    </row>
    <row r="33" spans="1:1" x14ac:dyDescent="0.35">
      <c r="A33" s="7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</sheetData>
  <mergeCells count="3">
    <mergeCell ref="B7:D7"/>
    <mergeCell ref="C18:D19"/>
    <mergeCell ref="B21:D21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Alternative #1</vt:lpstr>
      <vt:lpstr>Alternative #2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Gerwatowski, Ronald (PUC)</dc:creator>
  <cp:lastModifiedBy>WilsonFrias, Cynthia (PUC)</cp:lastModifiedBy>
  <cp:lastPrinted>2025-11-18T18:04:58Z</cp:lastPrinted>
  <dcterms:created xsi:type="dcterms:W3CDTF">2025-11-18T12:50:06Z</dcterms:created>
  <dcterms:modified xsi:type="dcterms:W3CDTF">2025-11-18T18:37:37Z</dcterms:modified>
</cp:coreProperties>
</file>