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s-data\homedirectories\suhsm\Desktop\25-45-GE DIV Set 6 (Complete)\"/>
    </mc:Choice>
  </mc:AlternateContent>
  <xr:revisionPtr revIDLastSave="0" documentId="13_ncr:1_{EE8EB0C9-D542-4B11-8851-90C5ABA5B803}" xr6:coauthVersionLast="47" xr6:coauthVersionMax="47" xr10:uidLastSave="{00000000-0000-0000-0000-000000000000}"/>
  <bookViews>
    <workbookView xWindow="-103" yWindow="-103" windowWidth="22149" windowHeight="13200" xr2:uid="{8C46BB20-3188-434D-89E3-2BF23008C679}"/>
  </bookViews>
  <sheets>
    <sheet name="Page 3 4" sheetId="1" r:id="rId1"/>
  </sheets>
  <definedNames>
    <definedName name="_________________H1">{"'Metretek HTML'!$A$7:$W$42"}</definedName>
    <definedName name="__________www1">{#N/A,#N/A,FALSE,"schA"}</definedName>
    <definedName name="_______www1">{#N/A,#N/A,FALSE,"schA"}</definedName>
    <definedName name="______H1">{"'Metretek HTML'!$A$7:$W$42"}</definedName>
    <definedName name="______www1">{#N/A,#N/A,FALSE,"schA"}</definedName>
    <definedName name="_____H1">{"'Metretek HTML'!$A$7:$W$42"}</definedName>
    <definedName name="_____ryr56565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H1">{"'Metretek HTML'!$A$7:$W$42"}</definedName>
    <definedName name="____ryr56565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www1">{#N/A,#N/A,FALSE,"schA"}</definedName>
    <definedName name="___H1">{"'Metretek HTML'!$A$7:$W$42"}</definedName>
    <definedName name="___ryr56565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FDS_HYPERLINK_TOGGLE_STATE__">"ON"</definedName>
    <definedName name="__H1">{"'Metretek HTML'!$A$7:$W$42"}</definedName>
    <definedName name="__ryr56565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www1">{#N/A,#N/A,FALSE,"schA"}</definedName>
    <definedName name="__www1_1">{#N/A,#N/A,FALSE,"schA"}</definedName>
    <definedName name="__www1_1_1">{#N/A,#N/A,FALSE,"schA"}</definedName>
    <definedName name="__www1_2">{#N/A,#N/A,FALSE,"schA"}</definedName>
    <definedName name="_dec2007">#REF!,#REF!,#REF!,#REF!</definedName>
    <definedName name="_xlnm._FilterDatabase" hidden="1">#REF!</definedName>
    <definedName name="_H1">{"'Metretek HTML'!$A$7:$W$42"}</definedName>
    <definedName name="_Order1">0</definedName>
    <definedName name="_Order2">255</definedName>
    <definedName name="_ryr56565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www1">{#N/A,#N/A,FALSE,"schA"}</definedName>
    <definedName name="_www1_1">{#N/A,#N/A,FALSE,"schA"}</definedName>
    <definedName name="_www1_1_1">{#N/A,#N/A,FALSE,"schA"}</definedName>
    <definedName name="_www1_2">{#N/A,#N/A,FALSE,"schA"}</definedName>
    <definedName name="a">{"Index",#N/A,FALSE,"Index"}</definedName>
    <definedName name="aaaaaaaaaaaaaaa">{#N/A,#N/A,FALSE,"O&amp;M by processes";#N/A,#N/A,FALSE,"Elec Act vs Bud";#N/A,#N/A,FALSE,"G&amp;A";#N/A,#N/A,FALSE,"BGS";#N/A,#N/A,FALSE,"Res Cost"}</definedName>
    <definedName name="aaaq">{#N/A,#N/A,FALSE,"Expenditures";#N/A,#N/A,FALSE,"Property Placed In-Service";#N/A,#N/A,FALSE,"CWIP Balances"}</definedName>
    <definedName name="ab">{"'Metretek HTML'!$A$7:$W$42"}</definedName>
    <definedName name="abc">{#N/A,#N/A,FALSE,"Distribution";#N/A,#N/A,FALSE,"Transmission";#N/A,#N/A,FALSE,"Energy_Capacity";#N/A,#N/A,FALSE,"CTC";#N/A,#N/A,FALSE,"ITC"}</definedName>
    <definedName name="ac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cess_Button">"Loan_Front_End_Input_List"</definedName>
    <definedName name="AccessDatabase">"C:\My Documents\DAVE\MODELS\Cash at Risk\Loan Front End.mdb"</definedName>
    <definedName name="acx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ging">{#N/A,#N/A,FALSE,"Aging Summary";#N/A,#N/A,FALSE,"Ratio Analysis";#N/A,#N/A,FALSE,"Test 120 Day Accts";#N/A,#N/A,FALSE,"Tickmarks"}</definedName>
    <definedName name="agings">{#N/A,#N/A,FALSE,"Aging Summary";#N/A,#N/A,FALSE,"Ratio Analysis";#N/A,#N/A,FALSE,"Test 120 Day Accts";#N/A,#N/A,FALSE,"Tickmarks"}</definedName>
    <definedName name="AIP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location">{"Index",#N/A,FALSE,"Index"}</definedName>
    <definedName name="AllTables">{9}</definedName>
    <definedName name="alsdfa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nscount">1</definedName>
    <definedName name="AS2DocOpenMode">"AS2DocumentEdit"</definedName>
    <definedName name="AS2NamedRange">5</definedName>
    <definedName name="ASD">#REF!</definedName>
    <definedName name="asd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s">{#N/A,#N/A,FALSE,"schA"}</definedName>
    <definedName name="Assumptions">{"Index",#N/A,FALSE,"Index"}</definedName>
    <definedName name="ATXQAVersion">1</definedName>
    <definedName name="az">{"'Metretek HTML'!$A$7:$W$42"}</definedName>
    <definedName name="b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b">{#N/A,#N/A,FALSE,"schA"}</definedName>
    <definedName name="bbbb">{#N/A,#N/A,FALSE,"O&amp;M by processes";#N/A,#N/A,FALSE,"Elec Act vs Bud";#N/A,#N/A,FALSE,"G&amp;A";#N/A,#N/A,FALSE,"BGS";#N/A,#N/A,FALSE,"Res Cost"}</definedName>
    <definedName name="bbbbb">{#N/A,#N/A,FALSE,"O&amp;M by processes";#N/A,#N/A,FALSE,"Elec Act vs Bud";#N/A,#N/A,FALSE,"G&amp;A";#N/A,#N/A,FALSE,"BGS";#N/A,#N/A,FALSE,"Res Cost"}</definedName>
    <definedName name="bbbbhhh">{#N/A,#N/A,FALSE,"Month";#N/A,#N/A,FALSE,"Period";#N/A,#N/A,FALSE,"12 Month";#N/A,#N/A,FALSE,"Quarter"}</definedName>
    <definedName name="bbbnb">{#N/A,#N/A,FALSE,"schA"}</definedName>
    <definedName name="bbbnbn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bbbnnn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bbc">{#N/A,#N/A,FALSE,"O&amp;M by processes";#N/A,#N/A,FALSE,"Elec Act vs Bud";#N/A,#N/A,FALSE,"G&amp;A";#N/A,#N/A,FALSE,"BGS";#N/A,#N/A,FALSE,"Res Cost"}</definedName>
    <definedName name="bbhjm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bbnnn">{#N/A,#N/A,FALSE,"Expenditures";#N/A,#N/A,FALSE,"Property Placed In-Service";#N/A,#N/A,FALSE,"Removals";#N/A,#N/A,FALSE,"Retirements";#N/A,#N/A,FALSE,"CWIP Balances";#N/A,#N/A,FALSE,"CWIP_Expend_Ratios";#N/A,#N/A,FALSE,"CWIP_Yr_End"}</definedName>
    <definedName name="bbvcvc">{#N/A,#N/A,FALSE,"Expenditures";#N/A,#N/A,FALSE,"Property Placed In-Service";#N/A,#N/A,FALSE,"CWIP Balances"}</definedName>
    <definedName name="beny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x1VZ4WFTXXZ1ES2K5VS9HV5OZF">In #REF! #REF!</definedName>
    <definedName name="BEx3OZKO9Y2WLPH6VCA1KE3DGW96">YTD #REF!</definedName>
    <definedName name="BEx59IRQE9WO908W6XQCHI6N394W">In #REF! #REF!</definedName>
    <definedName name="BEx7AX0CC71BEXKGJV6QJKSXTXK8">In #REF! #REF!</definedName>
    <definedName name="BExAZZF9A1XEUEQG8TC656DNUBHE">In #REF! #REF!</definedName>
    <definedName name="BExB0N93OLR30H9Z6OQXZAYBTEBX">In #REF! #REF!</definedName>
    <definedName name="BExEPGDOU6N6328FFYVYL1HXPCKO">YTD #REF!</definedName>
    <definedName name="BExGPGKFWQ04UEAW5BB4WJE9TRE1">YTD #REF!</definedName>
    <definedName name="BExGS4GZ2710YLA90XX5RW3Z8VHC">In #REF! #REF!</definedName>
    <definedName name="BExIJF0Q68HZ3A4YH3Y05M2LMBJ1">YTD #REF!</definedName>
    <definedName name="BExKJSE99UYMVAV1HZD4YFOW9XBW">YTD #REF!</definedName>
    <definedName name="BExOHNAOSVYZOJF8IRUGDYGZ64T7">YTD #REF!</definedName>
    <definedName name="BExOMDTN5BZ1DTPJEGQH4HSNU90A">In #REF! #REF!</definedName>
    <definedName name="BExS4A1VBQWKBHRIRD1MXA5HR0M4">In #REF! #REF!</definedName>
    <definedName name="BExTX41OZ2ADZUVQF7RO81LA8PAL">In #REF! #REF!</definedName>
    <definedName name="BExU9NUKD8HUDZMHPPGB9NT77HPA">YTD #REF!</definedName>
    <definedName name="BExUATI558PTYMWQB9DEK5JBJ3R3">YTD #REF!</definedName>
    <definedName name="BExVRO8C0SITVNUIIQ3V8H5ZAUOB">YTD #REF!</definedName>
    <definedName name="BExXSS4NG52JTFFL3Z73ZMFG5WMT">In #REF! #REF!</definedName>
    <definedName name="BExZOQNRDAJ0TLH719GX8FGKTTWD">YTD #REF!</definedName>
    <definedName name="BExZV5FGTYE08Q8JZL4TSZV4RAZN">YTD #REF!</definedName>
    <definedName name="bhjhj">{"summary",#N/A,TRUE,"Coal Inventory Summary";"view 1",#N/A,TRUE,"Coal Inv. By Station";"view 2",#N/A,TRUE,"Coal inv by sta 2";"view 3",#N/A,TRUE,"Coal inv by sta 3";"oil",#N/A,TRUE,"Oil Purchases"}</definedName>
    <definedName name="bnbbb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bnnjn">{#N/A,#N/A,FALSE,"Sheet1"}</definedName>
    <definedName name="bnnnn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bnnnnn">{"detail",#N/A,FALSE,"COSSUM"}</definedName>
    <definedName name="bvbbnb">{#N/A,#N/A,FALSE,"schA"}</definedName>
    <definedName name="can">{#N/A,#N/A,FALSE,"O&amp;M by processes";#N/A,#N/A,FALSE,"Elec Act vs Bud";#N/A,#N/A,FALSE,"G&amp;A";#N/A,#N/A,FALSE,"BGS";#N/A,#N/A,FALSE,"Res Cost"}</definedName>
    <definedName name="cbcvbcv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WorkbookPriority">-250256570</definedName>
    <definedName name="cc">{#N/A,#N/A,FALSE,"O&amp;M by processes";#N/A,#N/A,FALSE,"Elec Act vs Bud";#N/A,#N/A,FALSE,"G&amp;A";#N/A,#N/A,FALSE,"BGS";#N/A,#N/A,FALSE,"Res Cost"}</definedName>
    <definedName name="ccbbcvbc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cc">{#N/A,#N/A,FALSE,"O&amp;M by processes";#N/A,#N/A,FALSE,"Elec Act vs Bud";#N/A,#N/A,FALSE,"G&amp;A";#N/A,#N/A,FALSE,"BGS";#N/A,#N/A,FALSE,"Res Cost"}</definedName>
    <definedName name="cccvf">0.00451388888905058</definedName>
    <definedName name="cccvvv">{#N/A,#N/A,FALSE,"Expenditures";#N/A,#N/A,FALSE,"Property Placed In-Service";#N/A,#N/A,FALSE,"Removals";#N/A,#N/A,FALSE,"Retirements";#N/A,#N/A,FALSE,"CWIP Balances";#N/A,#N/A,FALSE,"CWIP_Expend_Ratios";#N/A,#N/A,FALSE,"CWIP_Yr_End"}</definedName>
    <definedName name="ccfvv">{#N/A,#N/A,FALSE,"Expenditures";#N/A,#N/A,FALSE,"Property Placed In-Service";#N/A,#N/A,FALSE,"Removals";#N/A,#N/A,FALSE,"Retirements";#N/A,#N/A,FALSE,"CWIP Balances";#N/A,#N/A,FALSE,"CWIP_Expend_Ratios";#N/A,#N/A,FALSE,"CWIP_Yr_End"}</definedName>
    <definedName name="cdddfff">{#N/A,#N/A,FALSE,"Expenditures";#N/A,#N/A,FALSE,"Property Placed In-Service";#N/A,#N/A,FALSE,"Removals";#N/A,#N/A,FALSE,"Retirements";#N/A,#N/A,FALSE,"CWIP Balances";#N/A,#N/A,FALSE,"CWIP_Expend_Ratios";#N/A,#N/A,FALSE,"CWIP_Yr_End"}</definedName>
    <definedName name="cfgb">{#N/A,#N/A,FALSE,"schA"}</definedName>
    <definedName name="Choices_Wrapper">#REF!</definedName>
    <definedName name="CIQWBGuid">"2011 08 22 PEP Model - Newport Television v03.xlsx"</definedName>
    <definedName name="cleanup">{#N/A,#N/A,TRUE,"TAXPROV";#N/A,#N/A,TRUE,"FLOWTHRU";#N/A,#N/A,TRUE,"SCHEDULE M'S";#N/A,#N/A,TRUE,"PLANT M'S";#N/A,#N/A,TRUE,"TAXJE"}</definedName>
    <definedName name="Consolid">{#N/A,#N/A,FALSE,"O&amp;M by processes";#N/A,#N/A,FALSE,"Elec Act vs Bud";#N/A,#N/A,FALSE,"G&amp;A";#N/A,#N/A,FALSE,"BGS";#N/A,#N/A,FALSE,"Res Cost"}</definedName>
    <definedName name="Consolidated">{#N/A,#N/A,FALSE,"O&amp;M by processes";#N/A,#N/A,FALSE,"Elec Act vs Bud";#N/A,#N/A,FALSE,"G&amp;A";#N/A,#N/A,FALSE,"BGS";#N/A,#N/A,FALSE,"Res Cost"}</definedName>
    <definedName name="Current">{"print",#N/A,FALSE,"03-31-97 Book"}</definedName>
    <definedName name="cvbbgb">0.00451388888905058</definedName>
    <definedName name="cvbg">{"detail",#N/A,FALSE,"COSSUM"}</definedName>
    <definedName name="cvcvvbvbn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cvfbb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cvvb">{#N/A,#N/A,FALSE,"Month";#N/A,#N/A,FALSE,"Period";#N/A,#N/A,FALSE,"12 Month";#N/A,#N/A,FALSE,"Quarter"}</definedName>
    <definedName name="cvvbb">{#N/A,#N/A,FALSE,"schA"}</definedName>
    <definedName name="cvvbbbv">{#N/A,#N/A,FALSE,"Expenditures";#N/A,#N/A,FALSE,"Property Placed In-Service";#N/A,#N/A,FALSE,"Removals";#N/A,#N/A,FALSE,"Retirements";#N/A,#N/A,FALSE,"CWIP Balances";#N/A,#N/A,FALSE,"CWIP_Expend_Ratios";#N/A,#N/A,FALSE,"CWIP_Yr_End"}</definedName>
    <definedName name="cvvff">"V2019-11-30"</definedName>
    <definedName name="cvvv">#REF!,#REF!,#REF!,#REF!,#REF!,#REF!,#REF!,#REF!,#REF!</definedName>
    <definedName name="cvvvv">{#N/A,#N/A,FALSE,"Expenditures";#N/A,#N/A,FALSE,"Property Placed In-Service";#N/A,#N/A,FALSE,"Removals";#N/A,#N/A,FALSE,"Retirements";#N/A,#N/A,FALSE,"CWIP Balances";#N/A,#N/A,FALSE,"CWIP_Expend_Ratios";#N/A,#N/A,FALSE,"CWIP_Yr_End"}</definedName>
    <definedName name="CWIP">{#N/A,#N/A,FALSE,"Sheet1"}</definedName>
    <definedName name="cwip_ratebase_check">#REF!</definedName>
    <definedName name="d">{#N/A,#N/A,FALSE,"Income";#N/A,#N/A,FALSE,"Cost of Goods Sold";#N/A,#N/A,FALSE,"Other Costs";#N/A,#N/A,FALSE,"Other Income";#N/A,#N/A,FALSE,"Taxes";#N/A,#N/A,FALSE,"Other Deductions";#N/A,#N/A,FALSE,"Compensation of Officers"}</definedName>
    <definedName name="da">{#N/A,#N/A,FALSE,"O&amp;M by processes";#N/A,#N/A,FALSE,"Elec Act vs Bud";#N/A,#N/A,FALSE,"G&amp;A";#N/A,#N/A,FALSE,"BGS";#N/A,#N/A,FALSE,"Res Cost"}</definedName>
    <definedName name="dada">{#N/A,#N/A,FALSE,"O&amp;M by processes";#N/A,#N/A,FALSE,"Elec Act vs Bud";#N/A,#N/A,FALSE,"G&amp;A";#N/A,#N/A,FALSE,"BGS";#N/A,#N/A,FALSE,"Res Cost"}</definedName>
    <definedName name="DASDD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cfff">{#N/A,#N/A,FALSE,"Expenditures";#N/A,#N/A,FALSE,"Property Placed In-Service";#N/A,#N/A,FALSE,"Removals";#N/A,#N/A,FALSE,"Retirements";#N/A,#N/A,FALSE,"CWIP Balances";#N/A,#N/A,FALSE,"CWIP_Expend_Ratios";#N/A,#N/A,FALSE,"CWIP_Yr_End"}</definedName>
    <definedName name="dcffr">{#N/A,#N/A,FALSE,"Expenditures";#N/A,#N/A,FALSE,"Property Placed In-Service";#N/A,#N/A,FALSE,"Removals";#N/A,#N/A,FALSE,"Retirements";#N/A,#N/A,FALSE,"CWIP Balances";#N/A,#N/A,FALSE,"CWIP_Expend_Ratios";#N/A,#N/A,FALSE,"CWIP_Yr_End"}</definedName>
    <definedName name="dd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dddd">{#N/A,#N/A,FALSE,"CAPREIT"}</definedName>
    <definedName name="ddddddd">{#N/A,#N/A,FALSE,"CAPREIT"}</definedName>
    <definedName name="ddfsa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bt_weight">#REF!</definedName>
    <definedName name="Def_Tax_JE_Support_21017">#REF!</definedName>
    <definedName name="Def_Tax_Rec_21017">#REF!</definedName>
    <definedName name="Def_Tax_Rec_3Pg_20001">#REF!</definedName>
    <definedName name="dep_capex_check1">#REF!</definedName>
    <definedName name="dep_capex_check2">#REF!</definedName>
    <definedName name="dep_capex_check3">#REF!</definedName>
    <definedName name="dep_capex_check4">#REF!</definedName>
    <definedName name="dfasdfsdfZX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ff">#REF!,#REF!,#REF!,#REF!,#REF!,#REF!,#REF!,#REF!,#REF!</definedName>
    <definedName name="dfffv">{#N/A,#N/A,FALSE,"Aging Summary";#N/A,#N/A,FALSE,"Ratio Analysis";#N/A,#N/A,FALSE,"Test 120 Day Accts";#N/A,#N/A,FALSE,"Tickmarks"}</definedName>
    <definedName name="dfsasdfasdfsdfasdfasd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v">{#N/A,#N/A,FALSE,"Expenditures";#N/A,#N/A,FALSE,"Property Placed In-Service";#N/A,#N/A,FALSE,"Removals";#N/A,#N/A,FALSE,"Retirements";#N/A,#N/A,FALSE,"CWIP Balances";#N/A,#N/A,FALSE,"CWIP_Expend_Ratios";#N/A,#N/A,FALSE,"CWIP_Yr_End"}</definedName>
    <definedName name="dfvvvv">43815.7444212963</definedName>
    <definedName name="dg">{#N/A,#N/A,FALSE,"Sheet1"}</definedName>
    <definedName name="dskdlss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ee">{#N/A,#N/A,FALSE,"O&amp;M by processes";#N/A,#N/A,FALSE,"Elec Act vs Bud";#N/A,#N/A,FALSE,"G&amp;A";#N/A,#N/A,FALSE,"BGS";#N/A,#N/A,FALSE,"Res Cost"}</definedName>
    <definedName name="efggf">#REF!,#REF!,#REF!,#REF!</definedName>
    <definedName name="Endofbook">0.000868055554747116</definedName>
    <definedName name="endroall">#REF!,#REF!,#REF!,#REF!</definedName>
    <definedName name="endroedall">#REF!,#REF!,#REF!,#REF!</definedName>
    <definedName name="equity_weight">#REF!</definedName>
    <definedName name="erds">{#N/A,#N/A,FALSE,"Aging Summary";#N/A,#N/A,FALSE,"Ratio Analysis";#N/A,#N/A,FALSE,"Test 120 Day Accts";#N/A,#N/A,FALSE,"Tickmarks"}</definedName>
    <definedName name="EV__ALLOWSTOPEXPAND__">1</definedName>
    <definedName name="EV__CVPARAMS__">"Trend!$B$17:$C$38;"</definedName>
    <definedName name="EV__DECIMALSYMBOL__">"."</definedName>
    <definedName name="EV__EVCOM_OPTIONS__">10</definedName>
    <definedName name="EV__EXPOPTIONS__">0</definedName>
    <definedName name="EV__LASTREFTIME__">39826.8319444444</definedName>
    <definedName name="EV__LOCKEDCVW__ACTIVITY_SYSTEM">"ALL_MANAGED,ALL_ACTIVITY,ALL_PROJECT,ALL_PROJTYPE,ACTUAL,ALL_SYSTEM,2005.TOTAL,NUC,PERIODIC,"</definedName>
    <definedName name="EV__LOCKEDCVW__BGE_FP">"INCOMESTATEMENT,ACTUAL,ALL_COMPANIES,TOTALADJ,2002.TOTAL,PERIODIC,"</definedName>
    <definedName name="EV__LOCKEDCVW__CAPITAL">"ACTUAL,MAJOR_CATEGORY,FACTORS,TOTAL_PORTFOLIO,2002.TOTAL,PERIODIC,"</definedName>
    <definedName name="EV__LOCKEDCVW__CGG_PLANNING">"ALL_MANAGED,ALL_CONSOLIDATEDCC,1009,ALL_PAEXP,ALL_PROJECT,ACTUAL,ALL_SYSTEM,2006.TOTAL,ALL_UNIT,PERIODIC,"</definedName>
    <definedName name="EV__LOCKEDCVW__CGG_PLANNING_RPT">"ROLLUP_MANAGED15,ALL_BASENONBASE,ALL_CEFUNCTION,ALL_CONSOLIDATEDCC,ALL_OUTNONOUT,1003,ALL_PAEXP,ALL_PROJECT,ALL_PROJSUBTYPE,ACTUAL,ALL_SYSTEM,2006.NOV,ALL_UNIT,PERIODIC,"</definedName>
    <definedName name="EV__LOCKEDCVW__CGGIR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>"1060,05_09STRATPLANV2,TOTALADJ,313,TOTAL_FUNCTION,BUS,2006.TOTAL,PERIODIC,"</definedName>
    <definedName name="EV__LOCKEDCVW__CPA">"O_M,ALL_ACTIVITIES,2005_ORIGBUDGET,ALL_SPENDERS,ALL_EXPTYPES,ALL_PROCESSES,OM_MAJOR_CATEGORY,2005.TOTAL,PERIODIC,"</definedName>
    <definedName name="EV__LOCKEDCVW__ECB">"ALL_COSTCENTER,ALL_EMPLOYEES,AVAILABLEHRS,1003,ALL_PROJECT,ACTUAL,2004.TOTAL,PERIODIC,"</definedName>
    <definedName name="EV__LOCKEDCVW__ETL">"ACTUAL,PYXIS,POSTCLOSE,2005.TOTAL,PERIODIC,"</definedName>
    <definedName name="EV__LOCKEDCVW__FINANCIAL_REPORTING">"CNE,EBITDA,3Q07FCST,USD,PERIODIC,AllActivities,TotalAdj,AllFunctions,AllProducts,All_Projects,Total_Channel,All_Lines,All_Segments,2007.TOTAL,"</definedName>
    <definedName name="EV__LOCKEDCVW__FUEL_MARKET_PRODUCT">"ALL_MANAGED,ALL_BASENONBASE,ALL_CONSOLIDATEDCC,ALL_FUELTYP,ALL_LEGAL,ALL_MARKET,ALL_OUTNONOUT,ALL_PRODUCTCAT,ALL_PROJTYPE,ACTUAL,2005.TOTAL,NUC,PERIODIC,"</definedName>
    <definedName name="EV__LOCKEDCVW__GROSS_MARGIN">"ACTUAL,Total_Channel,TotalAdj,Tot_GMT,AllProducts,E100,All_Lines,LC,All_Segments,TotalStatus,2007.FEB,PERIODIC,"</definedName>
    <definedName name="EV__LOCKEDCVW__KPI_OPS">"ALL_ACCTKPI,ALL_FUELTYP,ALL_MARKET,ALL_PRODUCTCAT,ACTUAL,KPIOPS_FINAL,2005.TOTAL,NUC,PERIODIC,"</definedName>
    <definedName name="EV__LOCKEDCVW__MANAGED">"ALL_MANAGED,ALL_CONSOLIDATEDCC,ALL_LEGAL,1003,ACTUAL,2005.TOTAL,PERIODIC,"</definedName>
    <definedName name="EV__LOCKEDCVW__MANAGED_3RDPARTY">"EQUITYMETHINVEST,ALL_CONSOLIDATEDCC,ALL_LEGAL,1003,ACTUAL,2005.TOTAL,PERIODIC,"</definedName>
    <definedName name="EV__LOCKEDCVW__PLANT">"ALL_MANAGED,ALL_BASENONBASE,ALL_OUTNONOUT,ALL_PROJECT,ALL_PROJSUBTYPE,ALL_PROJTYPE,ACTUAL,NONALLOC,2005.TOTAL,NUC,PERIODIC,"</definedName>
    <definedName name="EV__LOCKEDCVW__RATE">"ACTUAL,USD,Avg,RateInput,2002.TOTAL,PERIODIC,"</definedName>
    <definedName name="EV__LOCKEDCVW__RESPONSIBILITY">"ROLLUP_MANAGED5,033,1009,16081ZZZ_EXP,ALL_PROJECT,ALL_PROJSUBTYPE,ALL_PROJTYPE,ACTUAL,2006.DEC,PERIODIC,"</definedName>
    <definedName name="EV__LOCKEDCVW__SALES_RATE">"USD,Avg,RateInput,ACTUAL,2005.TOTAL,PERIODIC,"</definedName>
    <definedName name="EV__LOCKEDCVW__SLR">"2005_ORIGBUDGET,ALL_EXPTYPES,STATISTICAL_ACCOUNTS,ALL_COMPANIES,ALL_EMPLOYEES,M10001,2005.TOTAL,PERIODIC,"</definedName>
    <definedName name="EV__LOCKEDCVW__STAFF_PLANNING">"ACTUAL,Total_Channel,TotalAdj,AllEmployment,All_Lines,E100,USD,All_Segments,DATAACCOUNTS,AllFunctions,Total_Location,2002.TOTAL,PERIODIC,"</definedName>
    <definedName name="EV__LOCKEDCVW__WEEKLY_SALES">"All_BDM,Total_Size,Total_Channel,TOTAL_Signings,TotalAdj,Total_LeadSource,All_Lines,USD,Sales_Accounts,ACTUAL,Total_Product,CNI,2005.TOTAL,All_SIC_CODES,Total_Utility,PERIODIC,"</definedName>
    <definedName name="EV__LOCKSTATUS__">1</definedName>
    <definedName name="EV__MAXEXPCOLS__">100</definedName>
    <definedName name="EV__MAXEXPROWS__">1000</definedName>
    <definedName name="EV__MEMORYCVW__">0</definedName>
    <definedName name="EV__WBEVMODE__">1</definedName>
    <definedName name="EV__WBREFOPTIONS__">134217791</definedName>
    <definedName name="EV__WBVERSION__">0</definedName>
    <definedName name="EV__WSINFO__">"cegfpa"</definedName>
    <definedName name="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cc">{#N/A,#N/A,FALSE,"Month";#N/A,#N/A,FALSE,"Period";#N/A,#N/A,FALSE,"12 Month";#N/A,#N/A,FALSE,"Quarter"}</definedName>
    <definedName name="fdd">{#N/A,#N/A,FALSE,"JE051 PAGE 1 OF 3";#N/A,#N/A,FALSE,"JE051 PAGE 2 OF 3";#N/A,#N/A,FALSE,"JE051 PAGE 3 OF 3"}</definedName>
    <definedName name="fdfdfd">{#N/A,#N/A,FALSE,"CAPREIT"}</definedName>
    <definedName name="fdfdfdf">{#N/A,#N/A,FALSE,"CAPREIT"}</definedName>
    <definedName name="FDSDFS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dd">{#N/A,#N/A,FALSE,"Expenditures";#N/A,#N/A,FALSE,"Property Placed In-Service";#N/A,#N/A,FALSE,"Removals";#N/A,#N/A,FALSE,"Retirements";#N/A,#N/A,FALSE,"CWIP Balances";#N/A,#N/A,FALSE,"CWIP_Expend_Ratios";#N/A,#N/A,FALSE,"CWIP_Yr_End"}</definedName>
    <definedName name="ff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gb">{#N/A,#N/A,FALSE,"schA"}</definedName>
    <definedName name="ffggh">{#N/A,#N/A,FALSE,"schA"}</definedName>
    <definedName name="fgb">"V2019-11-30"</definedName>
    <definedName name="fgbbv">{#N/A,#N/A,FALSE,"Sheet1"}</definedName>
    <definedName name="fghjghjfgj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v">{#N/A,#N/A,FALSE,"Expenditures";#N/A,#N/A,FALSE,"Property Placed In-Service";#N/A,#N/A,FALSE,"Removals";#N/A,#N/A,FALSE,"Retirements";#N/A,#N/A,FALSE,"CWIP Balances";#N/A,#N/A,FALSE,"CWIP_Expend_Ratios";#N/A,#N/A,FALSE,"CWIP_Yr_End"}</definedName>
    <definedName name="Final_FERC">#REF!</definedName>
    <definedName name="Fixed.Assets">{#N/A,#N/A,FALSE,"Income";#N/A,#N/A,FALSE,"Cost of Goods Sold";#N/A,#N/A,FALSE,"Other Costs";#N/A,#N/A,FALSE,"Other Income";#N/A,#N/A,FALSE,"Taxes";#N/A,#N/A,FALSE,"Other Deductions";#N/A,#N/A,FALSE,"Compensation of Officers"}</definedName>
    <definedName name="Foreign">{#N/A,#N/A,FALSE,"Income";#N/A,#N/A,FALSE,"Cost of Goods Sold";#N/A,#N/A,FALSE,"Other Costs";#N/A,#N/A,FALSE,"Other Income";#N/A,#N/A,FALSE,"Taxes";#N/A,#N/A,FALSE,"Other Deductions";#N/A,#N/A,FALSE,"Compensation of Officers"}</definedName>
    <definedName name="Foreign.Info">{#N/A,#N/A,FALSE,"Income";#N/A,#N/A,FALSE,"Cost of Goods Sold";#N/A,#N/A,FALSE,"Other Costs";#N/A,#N/A,FALSE,"Other Income";#N/A,#N/A,FALSE,"Taxes";#N/A,#N/A,FALSE,"Other Deductions";#N/A,#N/A,FALSE,"Compensation of Officers"}</definedName>
    <definedName name="fsdafas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vb">{#N/A,#N/A,FALSE,"Month";#N/A,#N/A,FALSE,"Period";#N/A,#N/A,FALSE,"12 Month";#N/A,#N/A,FALSE,"Quarter"}</definedName>
    <definedName name="fvbhnb">{#N/A,#N/A,FALSE,"Month";#N/A,#N/A,FALSE,"Period";#N/A,#N/A,FALSE,"12 Month";#N/A,#N/A,FALSE,"Quarter"}</definedName>
    <definedName name="fvvbv">{#N/A,#N/A,FALSE,"Expenditures";#N/A,#N/A,FALSE,"Property Placed In-Service";#N/A,#N/A,FALSE,"CWIP Balances"}</definedName>
    <definedName name="fwrwerwerwerwer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b">{"CM Dollars",#N/A,FALSE,"Rec Dollars";"YTD Dollars",#N/A,FALSE,"Rec Dollars";"CM Rec Stats",#N/A,FALSE,"Rec Dollars";"YTD Rec Stats",#N/A,FALSE,"Rec Dollars"}</definedName>
    <definedName name="gbb">"V2019-11-30"</definedName>
    <definedName name="gbbh">{#N/A,#N/A,FALSE,"Aging Summary";#N/A,#N/A,FALSE,"Ratio Analysis";#N/A,#N/A,FALSE,"Test 120 Day Accts";#N/A,#N/A,FALSE,"Tickmarks"}</definedName>
    <definedName name="gbvbbn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gfc">{"rates",#N/A,FALSE,"COSSUM"}</definedName>
    <definedName name="gg">{#N/A,#N/A,FALSE,"Expenditures";#N/A,#N/A,FALSE,"Property Placed In-Service";#N/A,#N/A,FALSE,"CWIP Balances"}</definedName>
    <definedName name="ggbbhgh">{#N/A,#N/A,FALSE,"Expenditures";#N/A,#N/A,FALSE,"Property Placed In-Service";#N/A,#N/A,FALSE,"Removals";#N/A,#N/A,FALSE,"Retirements";#N/A,#N/A,FALSE,"CWIP Balances";#N/A,#N/A,FALSE,"CWIP_Expend_Ratios";#N/A,#N/A,FALSE,"CWIP_Yr_End"}</definedName>
    <definedName name="ggfc">{"detail",#N/A,FALSE,"COSSUM"}</definedName>
    <definedName name="gggg">{#N/A,#N/A,FALSE,"Expenditures";#N/A,#N/A,FALSE,"Property Placed In-Service";#N/A,#N/A,FALSE,"Removals";#N/A,#N/A,FALSE,"Retirements";#N/A,#N/A,FALSE,"CWIP Balances";#N/A,#N/A,FALSE,"CWIP_Expend_Ratios";#N/A,#N/A,FALSE,"CWIP_Yr_End"}</definedName>
    <definedName name="gggh">{#N/A,#N/A,FALSE,"JE051 PAGE 1 OF 3";#N/A,#N/A,FALSE,"JE051 PAGE 2 OF 3";#N/A,#N/A,FALSE,"JE051 PAGE 3 OF 3"}</definedName>
    <definedName name="gghh">{#N/A,#N/A,FALSE,"Sheet1"}</definedName>
    <definedName name="gghhj">{#N/A,#N/A,FALSE,"schA"}</definedName>
    <definedName name="gghn">{#N/A,#N/A,FALSE,"schA"}</definedName>
    <definedName name="ggyhh">{#N/A,#N/A,FALSE,"Sheet1"}</definedName>
    <definedName name="gh">{#N/A,#N/A,FALSE,"Expenditures";#N/A,#N/A,FALSE,"Property Placed In-Service";#N/A,#N/A,FALSE,"CWIP Balances"}</definedName>
    <definedName name="ghhjn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ghhnn">{#N/A,#N/A,FALSE,"schA"}</definedName>
    <definedName name="ghjgfj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ita">{#N/A,#N/A,FALSE,"O&amp;M by processes";#N/A,#N/A,FALSE,"Elec Act vs Bud";#N/A,#N/A,FALSE,"G&amp;A";#N/A,#N/A,FALSE,"BGS";#N/A,#N/A,FALSE,"Res Cost"}</definedName>
    <definedName name="gitah">{#N/A,#N/A,FALSE,"O&amp;M by processes";#N/A,#N/A,FALSE,"Elec Act vs Bud";#N/A,#N/A,FALSE,"G&amp;A";#N/A,#N/A,FALSE,"BGS";#N/A,#N/A,FALSE,"Res Cost"}</definedName>
    <definedName name="gnbnb">{#N/A,#N/A,FALSE,"Expenditures";#N/A,#N/A,FALSE,"Property Placed In-Service";#N/A,#N/A,FALSE,"Removals";#N/A,#N/A,FALSE,"Retirements";#N/A,#N/A,FALSE,"CWIP Balances";#N/A,#N/A,FALSE,"CWIP_Expend_Ratios";#N/A,#N/A,FALSE,"CWIP_Yr_End"}</definedName>
    <definedName name="gnhhn">{"CM Dollars",#N/A,FALSE,"Rec Dollars";"YTD Dollars",#N/A,FALSE,"Rec Dollars";"CM Rec Stats",#N/A,FALSE,"Rec Dollars";"YTD Rec Stats",#N/A,FALSE,"Rec Dollars"}</definedName>
    <definedName name="gthn">{#N/A,#N/A,FALSE,"Expenditures";#N/A,#N/A,FALSE,"Property Placed In-Service";#N/A,#N/A,FALSE,"CWIP Balances"}</definedName>
    <definedName name="h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bhnbb">{"CM Dollars",#N/A,FALSE,"Rec Dollars";"YTD Dollars",#N/A,FALSE,"Rec Dollars";"CM Rec Stats",#N/A,FALSE,"Rec Dollars";"YTD Rec Stats",#N/A,FALSE,"Rec Dollars"}</definedName>
    <definedName name="hbnnn">{#N/A,#N/A,FALSE,"schA"}</definedName>
    <definedName name="hh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gv">{#N/A,#N/A,FALSE,"Expenditures";#N/A,#N/A,FALSE,"Property Placed In-Service";#N/A,#N/A,FALSE,"Removals";#N/A,#N/A,FALSE,"Retirements";#N/A,#N/A,FALSE,"CWIP Balances";#N/A,#N/A,FALSE,"CWIP_Expend_Ratios";#N/A,#N/A,FALSE,"CWIP_Yr_End"}</definedName>
    <definedName name="hhhnnn">{#N/A,#N/A,FALSE,"Aging Summary";#N/A,#N/A,FALSE,"Ratio Analysis";#N/A,#N/A,FALSE,"Test 120 Day Accts";#N/A,#N/A,FALSE,"Tickmarks"}</definedName>
    <definedName name="hhj">{#N/A,#N/A,FALSE,"schA"}</definedName>
    <definedName name="hhjjj">{#N/A,#N/A,FALSE,"Expenditures";#N/A,#N/A,FALSE,"Property Placed In-Service";#N/A,#N/A,FALSE,"Removals";#N/A,#N/A,FALSE,"Retirements";#N/A,#N/A,FALSE,"CWIP Balances";#N/A,#N/A,FALSE,"CWIP_Expend_Ratios";#N/A,#N/A,FALSE,"CWIP_Yr_End"}</definedName>
    <definedName name="hhjn">{#N/A,#N/A,FALSE,"Expenditures";#N/A,#N/A,FALSE,"Property Placed In-Service";#N/A,#N/A,FALSE,"CWIP Balances"}</definedName>
    <definedName name="hhn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hjfjghjgfjgj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jj">{#N/A,#N/A,FALSE,"Expenditures";#N/A,#N/A,FALSE,"Property Placed In-Service";#N/A,#N/A,FALSE,"Removals";#N/A,#N/A,FALSE,"Retirements";#N/A,#N/A,FALSE,"CWIP Balances";#N/A,#N/A,FALSE,"CWIP_Expend_Ratios";#N/A,#N/A,FALSE,"CWIP_Yr_End"}</definedName>
    <definedName name="hjjmn">{#N/A,#N/A,FALSE,"Month";#N/A,#N/A,FALSE,"Period";#N/A,#N/A,FALSE,"12 Month";#N/A,#N/A,FALSE,"Quarter"}</definedName>
    <definedName name="hjkklll">{#N/A,#N/A,FALSE,"Sheet1"}</definedName>
    <definedName name="hjmnmnn">{#N/A,#N/A,FALSE,"Aging Summary";#N/A,#N/A,FALSE,"Ratio Analysis";#N/A,#N/A,FALSE,"Test 120 Day Accts";#N/A,#N/A,FALSE,"Tickmarks"}</definedName>
    <definedName name="hnm">{#N/A,#N/A,FALSE,"schA"}</definedName>
    <definedName name="hnn">{#N/A,#N/A,FALSE,"Month";#N/A,#N/A,FALSE,"Period";#N/A,#N/A,FALSE,"12 Month";#N/A,#N/A,FALSE,"Quarter"}</definedName>
    <definedName name="hnnh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hnnn">{"rates",#N/A,FALSE,"COSSUM"}</definedName>
    <definedName name="HTML_CodePage">1252</definedName>
    <definedName name="HTML_Control">{"'O&amp;M 2000'!$A$1:$T$24"}</definedName>
    <definedName name="HTML_Description">"CA 101 Monies that will be included in process (activity) budgets for 2000"</definedName>
    <definedName name="HTML_Email">""</definedName>
    <definedName name="HTML_Header">"2000 CA 101 COST ALLOCATION TO PROCESSES"</definedName>
    <definedName name="HTML_LastUpdate">"07/23/1999"</definedName>
    <definedName name="HTML_LineAfter">TRUE</definedName>
    <definedName name="HTML_LineBefore">TRUE</definedName>
    <definedName name="HTML_Name">"Licensed User"</definedName>
    <definedName name="HTML_OBDlg2">TRUE</definedName>
    <definedName name="HTML_OBDlg4">TRUE</definedName>
    <definedName name="HTML_OS">0</definedName>
    <definedName name="HTML_PathFile">"G:\BPS\Systems Plan\Mid-Year 1999 Systems Plan\MyHTML.htm"</definedName>
    <definedName name="HTML_Title">"CA 101 MONIES ALLOCATED TO PROCESS (ACTIVITY) BUDGETS"</definedName>
    <definedName name="hyhnnj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hyyujj">{#N/A,#N/A,FALSE,"schA"}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CUMULATED_PENSION_OBLIGATION">"c2108"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>"AUTO"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MT_OUT">"c2145"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BROKER_REC_NO_REUT">"c5315"</definedName>
    <definedName name="IQ_AVG_BROKER_REC_REUT">"c3630"</definedName>
    <definedName name="IQ_AVG_DAILY_VOL">"c65"</definedName>
    <definedName name="IQ_AVG_INDUSTRY_REC">"c4455"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PRICE_TARGET">"c82"</definedName>
    <definedName name="IQ_AVG_SHAREOUTSTANDING">"c83"</definedName>
    <definedName name="IQ_AVG_TEV">"c84"</definedName>
    <definedName name="IQ_AVG_VOLUME">"c1346"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ONDRATING_FITCH">"IQ_BONDRATING_FITCH"</definedName>
    <definedName name="IQ_BONDRATING_SP">"IQ_BONDRATING_SP"</definedName>
    <definedName name="IQ_BOOK_VALUE">"IQ_BOOK_VALUE"</definedName>
    <definedName name="IQ_BROK_COMISSION">"c98"</definedName>
    <definedName name="IQ_BROK_COMMISSION">"c3514"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REV">"c4068"</definedName>
    <definedName name="IQ_BUS_SEG_REV_ABS">"c4090"</definedName>
    <definedName name="IQ_BUS_SEG_REV_TOTAL">"c4106"</definedName>
    <definedName name="IQ_BUSINESS_DESCRIPTION">"c322"</definedName>
    <definedName name="IQ_BV_OVER_SHARES">"c1349"</definedName>
    <definedName name="IQ_BV_SHARE">"c100"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"c2076"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FLOW_ACT_OR_EST">"c4154"</definedName>
    <definedName name="IQ_CASH_INTEREST">"c120"</definedName>
    <definedName name="IQ_CASH_INVEST">"c121"</definedName>
    <definedName name="IQ_CASH_OPER">"c122"</definedName>
    <definedName name="IQ_CASH_OPER_ACT_OR_EST">"c4164"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FPS_ACT_OR_EST">"c2217"</definedName>
    <definedName name="IQ_CFPS_EST">"c1667"</definedName>
    <definedName name="IQ_CFPS_HIGH_EST">"c1669"</definedName>
    <definedName name="IQ_CFPS_LOW_EST">"c1670"</definedName>
    <definedName name="IQ_CFPS_MEDIAN_EST">"c1668"</definedName>
    <definedName name="IQ_CFPS_NUM_EST">"c1671"</definedName>
    <definedName name="IQ_CFPS_STDDEV_EST">"c1672"</definedName>
    <definedName name="IQ_CH">110000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ED">"c2681"</definedName>
    <definedName name="IQ_CLASSA_OPTIONS_GRANTED">"c2680"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ID">"c3513"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TRACTS_OTHER_COMMODITIES_EQUITIES._FDIC">"c6522"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E">"c2192"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PCT">"c2537"</definedName>
    <definedName name="IQ_CONVEXITY">"c2182"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PORT_PCT">"c2541"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ILY">500000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OSITS_INTEREST_SECURITIES">"c5509"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ACT_OR_EST">"c4278"</definedName>
    <definedName name="IQ_DISTRIBUTABLE_CASH_PAYOUT">"c3005"</definedName>
    <definedName name="IQ_DISTRIBUTABLE_CASH_SHARE">"c3003"</definedName>
    <definedName name="IQ_DISTRIBUTABLE_CASH_SHARE_ACT_OR_EST">"c4286"</definedName>
    <definedName name="IQ_DIV_AMOUNT">"c3041"</definedName>
    <definedName name="IQ_DIV_PAYMENT_DATE">"c2106"</definedName>
    <definedName name="IQ_DIV_RECORD_DATE">"c2105"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DPS_ACT_OR_EST">"c2218"</definedName>
    <definedName name="IQ_DPS_EST">"c1674"</definedName>
    <definedName name="IQ_DPS_HIGH_EST">"c1676"</definedName>
    <definedName name="IQ_DPS_LOW_EST">"c1677"</definedName>
    <definedName name="IQ_DPS_MEDIAN_EST">"c1675"</definedName>
    <definedName name="IQ_DPS_NUM_EST">"c1678"</definedName>
    <definedName name="IQ_DPS_STDDEV_EST">"c1679"</definedName>
    <definedName name="IQ_DURATION">"c2181"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ARNINGS_ANNOUNCE_DATE_REUT">"c5314"</definedName>
    <definedName name="IQ_EBIT">"c352"</definedName>
    <definedName name="IQ_EBIT_10K">"IQ_EBIT_10K"</definedName>
    <definedName name="IQ_EBIT_10Q">"IQ_EBIT_10Q"</definedName>
    <definedName name="IQ_EBIT_10Q1">"IQ_EBIT_10Q1"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ACT_OR_EST">"c2219"</definedName>
    <definedName name="IQ_EBIT_EQ_INC">"c3498"</definedName>
    <definedName name="IQ_EBIT_EQ_INC_EXCL_SBC">"c3502"</definedName>
    <definedName name="IQ_EBIT_EST">"c1681"</definedName>
    <definedName name="IQ_EBIT_EXCL_SBC">"c3082"</definedName>
    <definedName name="IQ_EBIT_GROWTH_1">"IQ_EBIT_GROWTH_1"</definedName>
    <definedName name="IQ_EBIT_GROWTH_2">"IQ_EBIT_GROWTH_2"</definedName>
    <definedName name="IQ_EBIT_GW_ACT_OR_EST">"c4306"</definedName>
    <definedName name="IQ_EBIT_HIGH_EST">"c1683"</definedName>
    <definedName name="IQ_EBIT_INT">"c360"</definedName>
    <definedName name="IQ_EBIT_LOW_EST">"c1684"</definedName>
    <definedName name="IQ_EBIT_MARGIN">"c359"</definedName>
    <definedName name="IQ_EBIT_MEDIAN_EST">"c1682"</definedName>
    <definedName name="IQ_EBIT_NUM_EST">"c1685"</definedName>
    <definedName name="IQ_EBIT_OVER_IE">"c1369"</definedName>
    <definedName name="IQ_EBIT_SBC_ACT_OR_EST">"c4316"</definedName>
    <definedName name="IQ_EBIT_SBC_GW_ACT_OR_EST">"c4320"</definedName>
    <definedName name="IQ_EBIT_STDDEV_EST">"c1686"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K">"IQ_EBITDA_10K"</definedName>
    <definedName name="IQ_EBITDA_10Q">"IQ_EBITDA_10Q"</definedName>
    <definedName name="IQ_EBITDA_10Q1">"IQ_EBITDA_10Q1"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ACT_OR_EST">"c2215"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REUT">"c3640"</definedName>
    <definedName name="IQ_EBITDA_EXCL_SBC">"c3081"</definedName>
    <definedName name="IQ_EBITDA_GROWTH_1">"IQ_EBITDA_GROWTH_1"</definedName>
    <definedName name="IQ_EBITDA_GROWTH_2">"IQ_EBITDA_GROWTH_2"</definedName>
    <definedName name="IQ_EBITDA_HIGH_EST">"c370"</definedName>
    <definedName name="IQ_EBITDA_HIGH_EST_REUT">"c3642"</definedName>
    <definedName name="IQ_EBITDA_INT">"c373"</definedName>
    <definedName name="IQ_EBITDA_LOW_EST">"c371"</definedName>
    <definedName name="IQ_EBITDA_LOW_EST_REUT">"c3643"</definedName>
    <definedName name="IQ_EBITDA_MARGIN">"c372"</definedName>
    <definedName name="IQ_EBITDA_MEDIAN_EST">"c1663"</definedName>
    <definedName name="IQ_EBITDA_MEDIAN_EST_REUT">"c3641"</definedName>
    <definedName name="IQ_EBITDA_NUM_EST">"c374"</definedName>
    <definedName name="IQ_EBITDA_NUM_EST_REUT">"c3644"</definedName>
    <definedName name="IQ_EBITDA_OVER_TOTAL_IE">"c1371"</definedName>
    <definedName name="IQ_EBITDA_SBC_ACT_OR_EST">"c4337"</definedName>
    <definedName name="IQ_EBITDA_STDDEV_EST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SBC_ACT_OR_EST">"c4350"</definedName>
    <definedName name="IQ_EBT_SBC_GW_ACT_OR_EST">"c4354"</definedName>
    <definedName name="IQ_EBT_UTI">"c390"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">"IQ_EPS"</definedName>
    <definedName name="IQ_EPS_10K">"IQ_EPS_10K"</definedName>
    <definedName name="IQ_EPS_10Q">"IQ_EPS_10Q"</definedName>
    <definedName name="IQ_EPS_10Q1">"IQ_EPS_10Q1"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ACT_OR_EST">"c2213"</definedName>
    <definedName name="IQ_EPS_EST">"c399"</definedName>
    <definedName name="IQ_EPS_EST_1">"IQ_EPS_EST_1"</definedName>
    <definedName name="IQ_EPS_EST_REUT">"c5453"</definedName>
    <definedName name="IQ_EPS_GW_ACT_OR_EST">"c2223"</definedName>
    <definedName name="IQ_EPS_GW_EST">"c1737"</definedName>
    <definedName name="IQ_EPS_GW_HIGH_EST">"c1739"</definedName>
    <definedName name="IQ_EPS_GW_LOW_EST">"c1740"</definedName>
    <definedName name="IQ_EPS_GW_MEDIAN_EST">"c1738"</definedName>
    <definedName name="IQ_EPS_GW_NUM_EST">"c1741"</definedName>
    <definedName name="IQ_EPS_GW_STDDEV_EST">"c1742"</definedName>
    <definedName name="IQ_EPS_HIGH_EST">"c400"</definedName>
    <definedName name="IQ_EPS_HIGH_EST_REUT">"c5454"</definedName>
    <definedName name="IQ_EPS_LOW_EST">"c401"</definedName>
    <definedName name="IQ_EPS_LOW_EST_REUT">"c5455"</definedName>
    <definedName name="IQ_EPS_MEDIAN_EST">"c1661"</definedName>
    <definedName name="IQ_EPS_MEDIAN_EST_REUT">"c5456"</definedName>
    <definedName name="IQ_EPS_NORM">"c1902"</definedName>
    <definedName name="IQ_EPS_NORM_EST">"c2226"</definedName>
    <definedName name="IQ_EPS_NORM_HIGH_EST">"c2228"</definedName>
    <definedName name="IQ_EPS_NORM_LOW_EST">"c2229"</definedName>
    <definedName name="IQ_EPS_NORM_MEDIAN_EST">"c2227"</definedName>
    <definedName name="IQ_EPS_NORM_NUM_EST">"c2230"</definedName>
    <definedName name="IQ_EPS_NORM_STDDEV_EST">"c2231"</definedName>
    <definedName name="IQ_EPS_NUM_EST">"c402"</definedName>
    <definedName name="IQ_EPS_NUM_EST_REUT">"c5451"</definedName>
    <definedName name="IQ_EPS_REPORT_ACT_OR_EST">"c2224"</definedName>
    <definedName name="IQ_EPS_REPORTED_EST">"c1744"</definedName>
    <definedName name="IQ_EPS_REPORTED_HIGH_EST">"c1746"</definedName>
    <definedName name="IQ_EPS_REPORTED_LOW_EST">"c1747"</definedName>
    <definedName name="IQ_EPS_REPORTED_MEDIAN_EST">"c1745"</definedName>
    <definedName name="IQ_EPS_REPORTED_NUM_EST">"c1748"</definedName>
    <definedName name="IQ_EPS_REPORTED_STDDEV_EST">"c1749"</definedName>
    <definedName name="IQ_EPS_SBC_ACT_OR_EST">"c4376"</definedName>
    <definedName name="IQ_EPS_SBC_GW_ACT_OR_EST">"c4380"</definedName>
    <definedName name="IQ_EPS_STDDEV_EST">"c403"</definedName>
    <definedName name="IQ_EPS_STDDEV_EST_REUT">"c5452"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CFPS">"c1673"</definedName>
    <definedName name="IQ_EST_ACT_DPS">"c1680"</definedName>
    <definedName name="IQ_EST_ACT_EBIT">"c1687"</definedName>
    <definedName name="IQ_EST_ACT_EBITDA">"c1664"</definedName>
    <definedName name="IQ_EST_ACT_EPS">"c1648"</definedName>
    <definedName name="IQ_EST_ACT_EPS_GW">"c1743"</definedName>
    <definedName name="IQ_EST_ACT_EPS_NORM">"c2232"</definedName>
    <definedName name="IQ_EST_ACT_EPS_REPORTED">"c1750"</definedName>
    <definedName name="IQ_EST_ACT_FFO">"c1666"</definedName>
    <definedName name="IQ_EST_ACT_FFO_REUT">"c3843"</definedName>
    <definedName name="IQ_EST_ACT_NAV">"c1757"</definedName>
    <definedName name="IQ_EST_ACT_NI">"c1722"</definedName>
    <definedName name="IQ_EST_ACT_NI_GW">"c1729"</definedName>
    <definedName name="IQ_EST_ACT_NI_REPORTED">"c1736"</definedName>
    <definedName name="IQ_EST_ACT_OPER_INC">"c1694"</definedName>
    <definedName name="IQ_EST_ACT_PRETAX_GW_INC">"c1708"</definedName>
    <definedName name="IQ_EST_ACT_PRETAX_INC">"c1701"</definedName>
    <definedName name="IQ_EST_ACT_PRETAX_REPORT_INC">"c1715"</definedName>
    <definedName name="IQ_EST_ACT_REV">"c2113"</definedName>
    <definedName name="IQ_EST_CFPS_DIFF">"c1871"</definedName>
    <definedName name="IQ_EST_CFPS_GROWTH_1YR">"c1774"</definedName>
    <definedName name="IQ_EST_CFPS_GROWTH_2YR">"c1775"</definedName>
    <definedName name="IQ_EST_CFPS_GROWTH_Q_1YR">"c1776"</definedName>
    <definedName name="IQ_EST_CFPS_SEQ_GROWTH_Q">"c1777"</definedName>
    <definedName name="IQ_EST_CFPS_SURPRISE_PERCENT">"c1872"</definedName>
    <definedName name="IQ_EST_CURRENCY">"c2140"</definedName>
    <definedName name="IQ_EST_CURRENCY_REUT">"c5437"</definedName>
    <definedName name="IQ_EST_DATE">"c1634"</definedName>
    <definedName name="IQ_EST_DATE_REUT">"c5438"</definedName>
    <definedName name="IQ_EST_DPS_DIFF">"c1873"</definedName>
    <definedName name="IQ_EST_DPS_GROWTH_1YR">"c1778"</definedName>
    <definedName name="IQ_EST_DPS_GROWTH_2YR">"c1779"</definedName>
    <definedName name="IQ_EST_DPS_GROWTH_Q_1YR">"c1780"</definedName>
    <definedName name="IQ_EST_DPS_SEQ_GROWTH_Q">"c1781"</definedName>
    <definedName name="IQ_EST_DPS_SURPRISE_PERCENT">"c1874"</definedName>
    <definedName name="IQ_EST_EBIT_DIFF">"c1875"</definedName>
    <definedName name="IQ_EST_EBIT_SURPRISE_PERCENT">"c1876"</definedName>
    <definedName name="IQ_EST_EBITDA_DIFF">"c1867"</definedName>
    <definedName name="IQ_EST_EBITDA_GROWTH_1YR">"c1766"</definedName>
    <definedName name="IQ_EST_EBITDA_GROWTH_2YR">"c1767"</definedName>
    <definedName name="IQ_EST_EBITDA_GROWTH_Q_1YR">"c1768"</definedName>
    <definedName name="IQ_EST_EBITDA_SEQ_GROWTH_Q">"c1769"</definedName>
    <definedName name="IQ_EST_EBITDA_SURPRISE_PERCENT">"c1868"</definedName>
    <definedName name="IQ_EST_EPS_DIFF">"c1864"</definedName>
    <definedName name="IQ_EST_EPS_GROWTH_1YR">"c1636"</definedName>
    <definedName name="IQ_EST_EPS_GROWTH_1YR_REUT">"c3646"</definedName>
    <definedName name="IQ_EST_EPS_GROWTH_2YR">"c1637"</definedName>
    <definedName name="IQ_EST_EPS_GROWTH_5YR">"c1655"</definedName>
    <definedName name="IQ_EST_EPS_GROWTH_5YR_HIGH">"c1657"</definedName>
    <definedName name="IQ_EST_EPS_GROWTH_5YR_LOW">"c1658"</definedName>
    <definedName name="IQ_EST_EPS_GROWTH_5YR_MEDIAN">"c1656"</definedName>
    <definedName name="IQ_EST_EPS_GROWTH_5YR_NUM">"c1659"</definedName>
    <definedName name="IQ_EST_EPS_GROWTH_5YR_REUT">"c3633"</definedName>
    <definedName name="IQ_EST_EPS_GROWTH_5YR_STDDEV">"c1660"</definedName>
    <definedName name="IQ_EST_EPS_GROWTH_Q_1YR">"c1641"</definedName>
    <definedName name="IQ_EST_EPS_GROWTH_Q_1YR_REUT">"c5410"</definedName>
    <definedName name="IQ_EST_EPS_GW_DIFF">"c1891"</definedName>
    <definedName name="IQ_EST_EPS_GW_SURPRISE_PERCENT">"c1892"</definedName>
    <definedName name="IQ_EST_EPS_NORM_DIFF">"c2247"</definedName>
    <definedName name="IQ_EST_EPS_NORM_SURPRISE_PERCENT">"c2248"</definedName>
    <definedName name="IQ_EST_EPS_REPORT_DIFF">"c1893"</definedName>
    <definedName name="IQ_EST_EPS_REPORT_SURPRISE_PERCENT">"c1894"</definedName>
    <definedName name="IQ_EST_EPS_SEQ_GROWTH_Q">"c1764"</definedName>
    <definedName name="IQ_EST_EPS_SURPRISE_PERCENT">"c1635"</definedName>
    <definedName name="IQ_EST_FFO_DIFF">"c1869"</definedName>
    <definedName name="IQ_EST_FFO_DIFF_REUT">"c3890"</definedName>
    <definedName name="IQ_EST_FFO_GROWTH_1YR">"c1770"</definedName>
    <definedName name="IQ_EST_FFO_GROWTH_2YR">"c1771"</definedName>
    <definedName name="IQ_EST_FFO_GROWTH_Q_1YR">"c1772"</definedName>
    <definedName name="IQ_EST_FFO_SEQ_GROWTH_Q">"c1773"</definedName>
    <definedName name="IQ_EST_FFO_SURPRISE_PERCENT">"c1870"</definedName>
    <definedName name="IQ_EST_FFO_SURPRISE_PERCENT_REUT">"c3891"</definedName>
    <definedName name="IQ_EST_NAV_DIFF">"c1895"</definedName>
    <definedName name="IQ_EST_NAV_SURPRISE_PERCENT">"c1896"</definedName>
    <definedName name="IQ_EST_NI_DIFF">"c1885"</definedName>
    <definedName name="IQ_EST_NI_GW_DIFF">"c1887"</definedName>
    <definedName name="IQ_EST_NI_GW_SURPRISE_PERCENT">"c1888"</definedName>
    <definedName name="IQ_EST_NI_REPORT_DIFF">"c1889"</definedName>
    <definedName name="IQ_EST_NI_REPORT_SURPRISE_PERCENT">"c1890"</definedName>
    <definedName name="IQ_EST_NI_SURPRISE_PERCENT">"c1886"</definedName>
    <definedName name="IQ_EST_NUM_BUY">"c1759"</definedName>
    <definedName name="IQ_EST_NUM_HOLD">"c1761"</definedName>
    <definedName name="IQ_EST_NUM_NO_OPINION">"c1758"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SURPRISE_PERCENT">"c1878"</definedName>
    <definedName name="IQ_EST_PRE_TAX_DIFF">"c1879"</definedName>
    <definedName name="IQ_EST_PRE_TAX_GW_DIFF">"c1881"</definedName>
    <definedName name="IQ_EST_PRE_TAX_GW_SURPRISE_PERCENT">"c1882"</definedName>
    <definedName name="IQ_EST_PRE_TAX_REPORT_DIFF">"c1883"</definedName>
    <definedName name="IQ_EST_PRE_TAX_REPORT_SURPRISE_PERCENT">"c1884"</definedName>
    <definedName name="IQ_EST_PRE_TAX_SURPRISE_PERCENT">"c1880"</definedName>
    <definedName name="IQ_EST_REV_DIFF">"c1865"</definedName>
    <definedName name="IQ_EST_REV_GROWTH_1YR">"c1638"</definedName>
    <definedName name="IQ_EST_REV_GROWTH_2YR">"c1639"</definedName>
    <definedName name="IQ_EST_REV_GROWTH_Q_1YR">"c1640"</definedName>
    <definedName name="IQ_EST_REV_SEQ_GROWTH_Q">"c1765"</definedName>
    <definedName name="IQ_EST_REV_SURPRISE_PERCENT">"c1866"</definedName>
    <definedName name="IQ_EST_VENDOR">"c5564"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_OVER_REVENUE_EST">"IQ_EV_OVER_REVENUE_EST"</definedName>
    <definedName name="IQ_EV_OVER_REVENUE_EST_1">"IQ_EV_OVER_REVENUE_EST_1"</definedName>
    <definedName name="IQ_EVAL_DATE">"c2180"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ADJ_ACT_OR_EST">"c4435"</definedName>
    <definedName name="IQ_FFO_EST">"c418"</definedName>
    <definedName name="IQ_FFO_EST_DET_EST">"c12059"</definedName>
    <definedName name="IQ_FFO_EST_DET_EST_CURRENCY">"c12466"</definedName>
    <definedName name="IQ_FFO_EST_DET_EST_CURRENCY_REUT">"c12536"</definedName>
    <definedName name="IQ_FFO_EST_DET_EST_DATE">"c12212"</definedName>
    <definedName name="IQ_FFO_EST_DET_EST_DATE_REUT">"c12295"</definedName>
    <definedName name="IQ_FFO_EST_DET_EST_INCL">"c12349"</definedName>
    <definedName name="IQ_FFO_EST_DET_EST_INCL_REUT">"c12419"</definedName>
    <definedName name="IQ_FFO_EST_DET_EST_ORIGIN_REUT">"c12724"</definedName>
    <definedName name="IQ_FFO_EST_DET_EST_REUT">"c12153"</definedName>
    <definedName name="IQ_FFO_EST_REUT">"c3837"</definedName>
    <definedName name="IQ_FFO_HIGH_EST">"c419"</definedName>
    <definedName name="IQ_FFO_HIGH_EST_REUT">"c3839"</definedName>
    <definedName name="IQ_FFO_LOW_EST">"c420"</definedName>
    <definedName name="IQ_FFO_LOW_EST_REUT">"c3840"</definedName>
    <definedName name="IQ_FFO_MEDIAN_EST">"c1665"</definedName>
    <definedName name="IQ_FFO_MEDIAN_EST_REUT">"c3838"</definedName>
    <definedName name="IQ_FFO_NUM_EST">"c421"</definedName>
    <definedName name="IQ_FFO_NUM_EST_REUT">"c3841"</definedName>
    <definedName name="IQ_FFO_PAYOUT_RATIO">"c3492"</definedName>
    <definedName name="IQ_FFO_SHARE_ACT_OR_EST">"c4446"</definedName>
    <definedName name="IQ_FFO_STDDEV_EST">"c422"</definedName>
    <definedName name="IQ_FFO_STDDEV_EST_REUT">"c3842"</definedName>
    <definedName name="IQ_FH">100000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NOTES_PAY_TOTAL">"c5522"</definedName>
    <definedName name="IQ_FIN_DIV_REV">"c437"</definedName>
    <definedName name="IQ_FIN_DIV_ST_DEBT_TOTAL">"c5527"</definedName>
    <definedName name="IQ_FINANCING_CASH">"c1405"</definedName>
    <definedName name="IQ_FINANCING_CASH_SUPPL">"c1406"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LOAT_PERCENT">"c1575"</definedName>
    <definedName name="IQ_FOREIGN_BRANCHES_U.S._BANKS_LOANS_FDIC">"c6438"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">"LTM"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WD_Q3">"504"</definedName>
    <definedName name="IQ_FWD_Q4">"505"</definedName>
    <definedName name="IQ_FWD_Q5">"506"</definedName>
    <definedName name="IQ_FWD_Q6">"507"</definedName>
    <definedName name="IQ_FWD_Q7">"508"</definedName>
    <definedName name="IQ_FWD1">"LTM"</definedName>
    <definedName name="IQ_FX">"c451"</definedName>
    <definedName name="IQ_FY">1000</definedName>
    <definedName name="IQ_FY_DATE">"IQ_FY_DATE"</definedName>
    <definedName name="IQ_GA_EXP">"c2241"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_TARGET_PRICE">"c1651"</definedName>
    <definedName name="IQ_HIGH_TARGET_PRICE_REUT">"c5317"</definedName>
    <definedName name="IQ_HIGHPRICE">"c545"</definedName>
    <definedName name="IQ_HOMEOWNERS_WRITTEN">"c546"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AIR_OIL">"c547"</definedName>
    <definedName name="IQ_IMPAIRMENT_GW">"c548"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DUSTRY">"c3601"</definedName>
    <definedName name="IQ_INDUSTRY_GROUP">"c3602"</definedName>
    <definedName name="IQ_INDUSTRY_SECTOR">"c3603"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10K">"IQ_INTEREST_INC_10K"</definedName>
    <definedName name="IQ_INTEREST_INC_10Q">"IQ_INTEREST_INC_10Q"</definedName>
    <definedName name="IQ_INTEREST_INC_10Q1">"IQ_INTEREST_INC_10Q1"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NVEST_SECURITY_SUPPL">"c5511"</definedName>
    <definedName name="IQ_IPRD">"c644"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EBIT_MARGIN">"IQ_LAST_EBIT_MARGIN"</definedName>
    <definedName name="IQ_LAST_EBITDA_MARGIN">"IQ_LAST_EBITDA_MARGIN"</definedName>
    <definedName name="IQ_LAST_GROSS_MARGIN">"IQ_LAST_GROSS_MARGIN"</definedName>
    <definedName name="IQ_LAST_NET_INC_MARGIN">"IQ_LAST_NET_INC_MARGIN"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">"1"</definedName>
    <definedName name="IQ_LATESTK">1000</definedName>
    <definedName name="IQ_LATESTKFR">"100"</definedName>
    <definedName name="IQ_LATESTQ">500</definedName>
    <definedName name="IQ_LATESTQFR">"50"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_TARGET_PRICE_REUT">"c5318"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DATE">"IQ_LTM_DATE"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CAPEX_ACT_OR_EST">"c4458"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TURITY_DATE">"c2146"</definedName>
    <definedName name="IQ_MC_RATIO">"c2783"</definedName>
    <definedName name="IQ_MC_STATUTORY_SURPLUS">"c2772"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EDIAN_TARGET_PRICE">"c1650"</definedName>
    <definedName name="IQ_MEDIAN_TARGET_PRICE_REUT">"c5316"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REUT">"c4048"</definedName>
    <definedName name="IQ_MM_ACCOUNT">"c743"</definedName>
    <definedName name="IQ_MONTH">15000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>800000</definedName>
    <definedName name="IQ_NAMES_REVISION_DATE_">43019.6188310185</definedName>
    <definedName name="IQ_NAV_ACT_OR_EST">"c2225"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EBITDA">"c750"</definedName>
    <definedName name="IQ_NET_DEBT_EBITDA_CAPEX">"c2949"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EARNED">"c2734"</definedName>
    <definedName name="IQ_NET_INC">"c1394"</definedName>
    <definedName name="IQ_NET_INC_10K">"IQ_NET_INC_10K"</definedName>
    <definedName name="IQ_NET_INC_10Q">"IQ_NET_INC_10Q"</definedName>
    <definedName name="IQ_NET_INC_10Q1">"IQ_NET_INC_10Q1"</definedName>
    <definedName name="IQ_NET_INC_BEFORE">"c1368"</definedName>
    <definedName name="IQ_NET_INC_CF">"c1397"</definedName>
    <definedName name="IQ_NET_INC_GROWTH_1">"IQ_NET_INC_GROWTH_1"</definedName>
    <definedName name="IQ_NET_INC_GROWTH_2">"IQ_NET_INC_GROWTH_2"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CT_OR_EST">"c2222"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GW_EST">"c1723"</definedName>
    <definedName name="IQ_NI_GW_HIGH_EST">"c1725"</definedName>
    <definedName name="IQ_NI_GW_LOW_EST">"c1726"</definedName>
    <definedName name="IQ_NI_GW_MEDIAN_EST">"c1724"</definedName>
    <definedName name="IQ_NI_GW_NUM_EST">"c1727"</definedName>
    <definedName name="IQ_NI_GW_STDDEV_EST">"c1728"</definedName>
    <definedName name="IQ_NI_HIGH_EST">"c1718"</definedName>
    <definedName name="IQ_NI_LOW_EST">"c1719"</definedName>
    <definedName name="IQ_NI_MARGIN">"c794"</definedName>
    <definedName name="IQ_NI_MEDIAN_EST">"c1717"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NUM_EST">"c1720"</definedName>
    <definedName name="IQ_NI_REPORTED_EST">"c1730"</definedName>
    <definedName name="IQ_NI_REPORTED_HIGH_EST">"c1732"</definedName>
    <definedName name="IQ_NI_REPORTED_LOW_EST">"c1733"</definedName>
    <definedName name="IQ_NI_REPORTED_MEDIAN_EST">"c1731"</definedName>
    <definedName name="IQ_NI_REPORTED_NUM_EST">"c1734"</definedName>
    <definedName name="IQ_NI_REPORTED_STDDEV_EST">"c1735"</definedName>
    <definedName name="IQ_NI_SBC_ACT_OR_EST">"c4474"</definedName>
    <definedName name="IQ_NI_SBC_GW_ACT_OR_EST">"c4478"</definedName>
    <definedName name="IQ_NI_SFAS">"c795"</definedName>
    <definedName name="IQ_NI_STDDEV_EST">"c1721"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ONUTIL_REV">"c2089"</definedName>
    <definedName name="IQ_NORM_EPS_ACT_OR_EST">"c2249"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UNRECOG_PRIOR">"c3320"</definedName>
    <definedName name="IQ_OPEB_UNRECOG_PRIOR_DOM">"c3318"</definedName>
    <definedName name="IQ_OPEB_UNRECOG_PRIOR_FOREIGN">"c3319"</definedName>
    <definedName name="IQ_OPENED55">1</definedName>
    <definedName name="IQ_OPENPRICE">"c848"</definedName>
    <definedName name="IQ_OPER_INC">"c849"</definedName>
    <definedName name="IQ_OPER_INC_ACT_OR_EST">"c2220"</definedName>
    <definedName name="IQ_OPER_INC_BR">"c850"</definedName>
    <definedName name="IQ_OPER_INC_EST">"c1688"</definedName>
    <definedName name="IQ_OPER_INC_FIN">"c851"</definedName>
    <definedName name="IQ_OPER_INC_HIGH_EST">"c1690"</definedName>
    <definedName name="IQ_OPER_INC_INS">"c852"</definedName>
    <definedName name="IQ_OPER_INC_LOW_EST">"c1691"</definedName>
    <definedName name="IQ_OPER_INC_MARGIN">"c1448"</definedName>
    <definedName name="IQ_OPER_INC_MEDIAN_EST">"c1689"</definedName>
    <definedName name="IQ_OPER_INC_NUM_EST">"c1692"</definedName>
    <definedName name="IQ_OPER_INC_REIT">"c853"</definedName>
    <definedName name="IQ_OPER_INC_STDDEV_EST">"c1693"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GRANTED">"c2673"</definedName>
    <definedName name="IQ_OPTIONS_ISSUED">"c857"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MORT">"c5563"</definedName>
    <definedName name="IQ_OTHER_AMORT_BR">"c5566"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ED">"c2688"</definedName>
    <definedName name="IQ_OTHER_OPTIONS_GRANTED">"c2687"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"c2127"</definedName>
    <definedName name="IQ_OWNERSHIP">"c2160"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REUT">"c4049"</definedName>
    <definedName name="IQ_PE_NORMALIZED">"c2207"</definedName>
    <definedName name="IQ_PE_RATIO">"c1610"</definedName>
    <definedName name="IQ_PEG_FWD">"c1863"</definedName>
    <definedName name="IQ_PEG_FWD_REUT">"c4052"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8MONTHS">"c1853"</definedName>
    <definedName name="IQ_PERCENT_CHANGE_EST_5YR_GROWTH_RATE_3MONTHS">"c1849"</definedName>
    <definedName name="IQ_PERCENT_CHANGE_EST_5YR_GROWTH_RATE_6MONTHS">"c1850"</definedName>
    <definedName name="IQ_PERCENT_CHANGE_EST_5YR_GROWTH_RATE_9MONTHS">"c1851"</definedName>
    <definedName name="IQ_PERCENT_CHANGE_EST_5YR_GROWTH_RATE_DAY">"c1846"</definedName>
    <definedName name="IQ_PERCENT_CHANGE_EST_5YR_GROWTH_RATE_MONTH">"c1848"</definedName>
    <definedName name="IQ_PERCENT_CHANGE_EST_5YR_GROWTH_RATE_WEEK">"c1847"</definedName>
    <definedName name="IQ_PERCENT_CHANGE_EST_CFPS_12MONTHS">"c1812"</definedName>
    <definedName name="IQ_PERCENT_CHANGE_EST_CFPS_18MONTHS">"c1813"</definedName>
    <definedName name="IQ_PERCENT_CHANGE_EST_CFPS_3MONTHS">"c1809"</definedName>
    <definedName name="IQ_PERCENT_CHANGE_EST_CFPS_6MONTHS">"c1810"</definedName>
    <definedName name="IQ_PERCENT_CHANGE_EST_CFPS_9MONTHS">"c1811"</definedName>
    <definedName name="IQ_PERCENT_CHANGE_EST_CFPS_DAY">"c1806"</definedName>
    <definedName name="IQ_PERCENT_CHANGE_EST_CFPS_MONTH">"c1808"</definedName>
    <definedName name="IQ_PERCENT_CHANGE_EST_CFPS_WEEK">"c1807"</definedName>
    <definedName name="IQ_PERCENT_CHANGE_EST_DPS_12MONTHS">"c1820"</definedName>
    <definedName name="IQ_PERCENT_CHANGE_EST_DPS_18MONTHS">"c1821"</definedName>
    <definedName name="IQ_PERCENT_CHANGE_EST_DPS_3MONTHS">"c1817"</definedName>
    <definedName name="IQ_PERCENT_CHANGE_EST_DPS_6MONTHS">"c1818"</definedName>
    <definedName name="IQ_PERCENT_CHANGE_EST_DPS_9MONTHS">"c1819"</definedName>
    <definedName name="IQ_PERCENT_CHANGE_EST_DPS_DAY">"c1814"</definedName>
    <definedName name="IQ_PERCENT_CHANGE_EST_DPS_MONTH">"c1816"</definedName>
    <definedName name="IQ_PERCENT_CHANGE_EST_DPS_WEEK">"c1815"</definedName>
    <definedName name="IQ_PERCENT_CHANGE_EST_EBITDA_12MONTHS">"c1804"</definedName>
    <definedName name="IQ_PERCENT_CHANGE_EST_EBITDA_18MONTHS">"c1805"</definedName>
    <definedName name="IQ_PERCENT_CHANGE_EST_EBITDA_3MONTHS">"c1801"</definedName>
    <definedName name="IQ_PERCENT_CHANGE_EST_EBITDA_6MONTHS">"c1802"</definedName>
    <definedName name="IQ_PERCENT_CHANGE_EST_EBITDA_9MONTHS">"c1803"</definedName>
    <definedName name="IQ_PERCENT_CHANGE_EST_EBITDA_DAY">"c1798"</definedName>
    <definedName name="IQ_PERCENT_CHANGE_EST_EBITDA_MONTH">"c1800"</definedName>
    <definedName name="IQ_PERCENT_CHANGE_EST_EBITDA_WEEK">"c1799"</definedName>
    <definedName name="IQ_PERCENT_CHANGE_EST_EPS_12MONTHS">"c1788"</definedName>
    <definedName name="IQ_PERCENT_CHANGE_EST_EPS_18MONTHS">"c1789"</definedName>
    <definedName name="IQ_PERCENT_CHANGE_EST_EPS_3MONTHS">"c1785"</definedName>
    <definedName name="IQ_PERCENT_CHANGE_EST_EPS_6MONTHS">"c1786"</definedName>
    <definedName name="IQ_PERCENT_CHANGE_EST_EPS_9MONTHS">"c1787"</definedName>
    <definedName name="IQ_PERCENT_CHANGE_EST_EPS_DAY">"c1782"</definedName>
    <definedName name="IQ_PERCENT_CHANGE_EST_EPS_MONTH">"c1784"</definedName>
    <definedName name="IQ_PERCENT_CHANGE_EST_EPS_WEEK">"c1783"</definedName>
    <definedName name="IQ_PERCENT_CHANGE_EST_FFO_12MONTHS">"c1828"</definedName>
    <definedName name="IQ_PERCENT_CHANGE_EST_FFO_12MONTHS_REUT">"c3938"</definedName>
    <definedName name="IQ_PERCENT_CHANGE_EST_FFO_18MONTHS">"c1829"</definedName>
    <definedName name="IQ_PERCENT_CHANGE_EST_FFO_18MONTHS_REUT">"c3939"</definedName>
    <definedName name="IQ_PERCENT_CHANGE_EST_FFO_3MONTHS">"c1825"</definedName>
    <definedName name="IQ_PERCENT_CHANGE_EST_FFO_3MONTHS_REUT">"c3935"</definedName>
    <definedName name="IQ_PERCENT_CHANGE_EST_FFO_6MONTHS">"c1826"</definedName>
    <definedName name="IQ_PERCENT_CHANGE_EST_FFO_6MONTHS_REUT">"c3936"</definedName>
    <definedName name="IQ_PERCENT_CHANGE_EST_FFO_9MONTHS">"c1827"</definedName>
    <definedName name="IQ_PERCENT_CHANGE_EST_FFO_9MONTHS_REUT">"c3937"</definedName>
    <definedName name="IQ_PERCENT_CHANGE_EST_FFO_DAY">"c1822"</definedName>
    <definedName name="IQ_PERCENT_CHANGE_EST_FFO_DAY_REUT">"c3933"</definedName>
    <definedName name="IQ_PERCENT_CHANGE_EST_FFO_MONTH">"c1824"</definedName>
    <definedName name="IQ_PERCENT_CHANGE_EST_FFO_MONTH_REUT">"c3934"</definedName>
    <definedName name="IQ_PERCENT_CHANGE_EST_FFO_WEEK">"c1823"</definedName>
    <definedName name="IQ_PERCENT_CHANGE_EST_FFO_WEEK_REUT">"c3964"</definedName>
    <definedName name="IQ_PERCENT_CHANGE_EST_PRICE_TARGET_12MONTHS">"c1844"</definedName>
    <definedName name="IQ_PERCENT_CHANGE_EST_PRICE_TARGET_18MONTHS">"c1845"</definedName>
    <definedName name="IQ_PERCENT_CHANGE_EST_PRICE_TARGET_3MONTHS">"c1841"</definedName>
    <definedName name="IQ_PERCENT_CHANGE_EST_PRICE_TARGET_6MONTHS">"c1842"</definedName>
    <definedName name="IQ_PERCENT_CHANGE_EST_PRICE_TARGET_9MONTHS">"c1843"</definedName>
    <definedName name="IQ_PERCENT_CHANGE_EST_PRICE_TARGET_DAY">"c1838"</definedName>
    <definedName name="IQ_PERCENT_CHANGE_EST_PRICE_TARGET_MONTH">"c1840"</definedName>
    <definedName name="IQ_PERCENT_CHANGE_EST_PRICE_TARGET_WEEK">"c1839"</definedName>
    <definedName name="IQ_PERCENT_CHANGE_EST_RECO_12MONTHS">"c1836"</definedName>
    <definedName name="IQ_PERCENT_CHANGE_EST_RECO_18MONTHS">"c1837"</definedName>
    <definedName name="IQ_PERCENT_CHANGE_EST_RECO_3MONTHS">"c1833"</definedName>
    <definedName name="IQ_PERCENT_CHANGE_EST_RECO_6MONTHS">"c1834"</definedName>
    <definedName name="IQ_PERCENT_CHANGE_EST_RECO_9MONTHS">"c1835"</definedName>
    <definedName name="IQ_PERCENT_CHANGE_EST_RECO_DAY">"c1830"</definedName>
    <definedName name="IQ_PERCENT_CHANGE_EST_RECO_MONTH">"c1832"</definedName>
    <definedName name="IQ_PERCENT_CHANGE_EST_RECO_WEEK">"c1831"</definedName>
    <definedName name="IQ_PERCENT_CHANGE_EST_REV_12MONTHS">"c1796"</definedName>
    <definedName name="IQ_PERCENT_CHANGE_EST_REV_18MONTHS">"c1797"</definedName>
    <definedName name="IQ_PERCENT_CHANGE_EST_REV_3MONTHS">"c1793"</definedName>
    <definedName name="IQ_PERCENT_CHANGE_EST_REV_6MONTHS">"c1794"</definedName>
    <definedName name="IQ_PERCENT_CHANGE_EST_REV_9MONTHS">"c1795"</definedName>
    <definedName name="IQ_PERCENT_CHANGE_EST_REV_DAY">"c1790"</definedName>
    <definedName name="IQ_PERCENT_CHANGE_EST_REV_MONTH">"c1792"</definedName>
    <definedName name="IQ_PERCENT_CHANGE_EST_REV_WEEK">"c1791"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RE_OPEN_COST">"c1040"</definedName>
    <definedName name="IQ_PRE_TAX_ACT_OR_EST">"c2221"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HIGH_EST">"c1704"</definedName>
    <definedName name="IQ_PRETAX_GW_INC_LOW_EST">"c1705"</definedName>
    <definedName name="IQ_PRETAX_GW_INC_MEDIAN_EST">"c1703"</definedName>
    <definedName name="IQ_PRETAX_GW_INC_NUM_EST">"c1706"</definedName>
    <definedName name="IQ_PRETAX_GW_INC_STDDEV_EST">"c1707"</definedName>
    <definedName name="IQ_PRETAX_INC">"IQ_PRETAX_INC"</definedName>
    <definedName name="IQ_PRETAX_INC_10K">"IQ_PRETAX_INC_10K"</definedName>
    <definedName name="IQ_PRETAX_INC_10Q">"IQ_PRETAX_INC_10Q"</definedName>
    <definedName name="IQ_PRETAX_INC_10Q1">"IQ_PRETAX_INC_10Q1"</definedName>
    <definedName name="IQ_PRETAX_INC_EST">"c1695"</definedName>
    <definedName name="IQ_PRETAX_INC_HIGH_EST">"c1697"</definedName>
    <definedName name="IQ_PRETAX_INC_LOW_EST">"c1698"</definedName>
    <definedName name="IQ_PRETAX_INC_MEDIAN_EST">"c1696"</definedName>
    <definedName name="IQ_PRETAX_INC_NUM_EST">"c1699"</definedName>
    <definedName name="IQ_PRETAX_INC_STDDEV_EST">"c1700"</definedName>
    <definedName name="IQ_PRETAX_REPORT_INC_EST">"c1709"</definedName>
    <definedName name="IQ_PRETAX_REPORT_INC_HIGH_EST">"c1711"</definedName>
    <definedName name="IQ_PRETAX_REPORT_INC_LOW_EST">"c1712"</definedName>
    <definedName name="IQ_PRETAX_REPORT_INC_MEDIAN_EST">"c1710"</definedName>
    <definedName name="IQ_PRETAX_REPORT_INC_NUM_EST">"c1713"</definedName>
    <definedName name="IQ_PRETAX_REPORT_INC_STDDEV_EST">"c1714"</definedName>
    <definedName name="IQ_PRICE_CFPS_FWD">"c2237"</definedName>
    <definedName name="IQ_PRICE_OVER_BVPS">"c1412"</definedName>
    <definedName name="IQ_PRICE_OVER_EPS_EST">"IQ_PRICE_OVER_EPS_EST"</definedName>
    <definedName name="IQ_PRICE_OVER_EPS_EST_1">"IQ_PRICE_OVER_EPS_EST_1"</definedName>
    <definedName name="IQ_PRICE_OVER_LTM_EPS">"c1413"</definedName>
    <definedName name="IQ_PRICE_TARGET">"c82"</definedName>
    <definedName name="IQ_PRICE_TARGET_REUT">"c3631"</definedName>
    <definedName name="IQ_PRICEDATE">"c1069"</definedName>
    <definedName name="IQ_PRICEDATETIME">"IQ_PRICEDATETIME"</definedName>
    <definedName name="IQ_PRICING_DATE">"c1613"</definedName>
    <definedName name="IQ_PRIMARY_INDUSTRY">"c1070"</definedName>
    <definedName name="IQ_PRINCIPAL_AMT">"c2157"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PUT_DATE_SCHEDULE">"c2483"</definedName>
    <definedName name="IQ_PUT_NOTIFICATION">"c2485"</definedName>
    <definedName name="IQ_PUT_PRICE_SCHEDULE">"c2484"</definedName>
    <definedName name="IQ_QTD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CURRING_PROFIT_ACT_OR_EST">"c4507"</definedName>
    <definedName name="IQ_RECURRING_PROFIT_SHARE_ACT_OR_EST">"c4508"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CQUIRED_FRANCHISE_STORES">"c2895"</definedName>
    <definedName name="IQ_RETAIL_ACQUIRED_OWNED_STORES">"c2903"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STDDEV_EST_REUT">"c3639"</definedName>
    <definedName name="IQ_REV_UTI">"c1125"</definedName>
    <definedName name="IQ_REVENUE">"c1422"</definedName>
    <definedName name="IQ_REVENUE_10K">"IQ_REVENUE_10K"</definedName>
    <definedName name="IQ_REVENUE_10Q">"IQ_REVENUE_10Q"</definedName>
    <definedName name="IQ_REVENUE_10Q1">"IQ_REVENUE_10Q1"</definedName>
    <definedName name="IQ_REVENUE_ACT_OR_EST">"c2214"</definedName>
    <definedName name="IQ_REVENUE_EST">"c1126"</definedName>
    <definedName name="IQ_REVENUE_EST_1">"IQ_REVENUE_EST_1"</definedName>
    <definedName name="IQ_REVENUE_EST_REUT">"c3634"</definedName>
    <definedName name="IQ_REVENUE_GROWTH_1">"IQ_REVENUE_GROWTH_1"</definedName>
    <definedName name="IQ_REVENUE_GROWTH_2">"IQ_REVENUE_GROWTH_2"</definedName>
    <definedName name="IQ_REVENUE_HIGH_EST">"c1127"</definedName>
    <definedName name="IQ_REVENUE_HIGH_EST_REUT">"c3636"</definedName>
    <definedName name="IQ_REVENUE_LOW_EST">"c1128"</definedName>
    <definedName name="IQ_REVENUE_LOW_EST_REUT">"c3637"</definedName>
    <definedName name="IQ_REVENUE_MEDIAN_EST">"c1662"</definedName>
    <definedName name="IQ_REVENUE_MEDIAN_EST_REUT">"c3635"</definedName>
    <definedName name="IQ_REVENUE_NUM_EST">"c1129"</definedName>
    <definedName name="IQ_REVENUE_NUM_EST_REUT">"c3638"</definedName>
    <definedName name="IQ_REVISION_DATE_">39420.5644328704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_PURCHASED_RESELL">"c5513"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">"c2171"</definedName>
    <definedName name="IQ_SP_BANK">"c2637"</definedName>
    <definedName name="IQ_SP_BANK_ACTION">"c2636"</definedName>
    <definedName name="IQ_SP_BANK_DATE">"c2635"</definedName>
    <definedName name="IQ_SP_DATE">"c2172"</definedName>
    <definedName name="IQ_SP_FIN_ENHANCE_FX">"c2631"</definedName>
    <definedName name="IQ_SP_FIN_ENHANCE_FX_ACTION">"c2630"</definedName>
    <definedName name="IQ_SP_FIN_ENHANCE_FX_DATE">"c2629"</definedName>
    <definedName name="IQ_SP_FIN_ENHANCE_LC">"c2634"</definedName>
    <definedName name="IQ_SP_FIN_ENHANCE_LC_ACTION">"c2633"</definedName>
    <definedName name="IQ_SP_FIN_ENHANCE_LC_DATE">"c2632"</definedName>
    <definedName name="IQ_SP_FIN_STRENGTH_LC_ACTION_LT">"c2625"</definedName>
    <definedName name="IQ_SP_FIN_STRENGTH_LC_ACTION_ST">"c2626"</definedName>
    <definedName name="IQ_SP_FIN_STRENGTH_LC_DATE_LT">"c2623"</definedName>
    <definedName name="IQ_SP_FIN_STRENGTH_LC_DATE_ST">"c2624"</definedName>
    <definedName name="IQ_SP_FIN_STRENGTH_LC_LT">"c2627"</definedName>
    <definedName name="IQ_SP_FIN_STRENGTH_LC_ST">"c2628"</definedName>
    <definedName name="IQ_SP_FX_ACTION_LT">"c2613"</definedName>
    <definedName name="IQ_SP_FX_ACTION_ST">"c2614"</definedName>
    <definedName name="IQ_SP_FX_DATE_LT">"c2611"</definedName>
    <definedName name="IQ_SP_FX_DATE_ST">"c2612"</definedName>
    <definedName name="IQ_SP_FX_LT">"c2615"</definedName>
    <definedName name="IQ_SP_FX_ST">"c2616"</definedName>
    <definedName name="IQ_SP_ISSUE_ACTION">"c2644"</definedName>
    <definedName name="IQ_SP_ISSUE_DATE">"c2643"</definedName>
    <definedName name="IQ_SP_ISSUE_LT">"c2645"</definedName>
    <definedName name="IQ_SP_ISSUE_OUTLOOK_WATCH">"c2650"</definedName>
    <definedName name="IQ_SP_ISSUE_OUTLOOK_WATCH_DATE">"c2649"</definedName>
    <definedName name="IQ_SP_ISSUE_RECOVER">"c2648"</definedName>
    <definedName name="IQ_SP_ISSUE_RECOVER_ACTION">"c2647"</definedName>
    <definedName name="IQ_SP_ISSUE_RECOVER_DATE">"c2646"</definedName>
    <definedName name="IQ_SP_LC_ACTION_LT">"c2619"</definedName>
    <definedName name="IQ_SP_LC_ACTION_ST">"c2620"</definedName>
    <definedName name="IQ_SP_LC_DATE_LT">"c2617"</definedName>
    <definedName name="IQ_SP_LC_DATE_ST">"c2618"</definedName>
    <definedName name="IQ_SP_LC_LT">"c2621"</definedName>
    <definedName name="IQ_SP_LC_ST">"c2622"</definedName>
    <definedName name="IQ_SP_OUTLOOK_WATCH">"c2639"</definedName>
    <definedName name="IQ_SP_OUTLOOK_WATCH_DATE">"c2638"</definedName>
    <definedName name="IQ_SP_REASON">"c2174"</definedName>
    <definedName name="IQ_SP_STATUS">"c2173"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PCT">"c2539"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GA">"c2993"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NUM_REUT">"c5319"</definedName>
    <definedName name="IQ_TARGET_PRICE_STDDEV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DA">"c1222"</definedName>
    <definedName name="IQ_TEV_EBITDA_AVG">"c1223"</definedName>
    <definedName name="IQ_TEV_EBITDA_FWD">"c1224"</definedName>
    <definedName name="IQ_TEV_EBITDA_FWD_REUT">"c4050"</definedName>
    <definedName name="IQ_TEV_EMPLOYEE_AVG">"c1225"</definedName>
    <definedName name="IQ_TEV_TOTAL_REV">"c1226"</definedName>
    <definedName name="IQ_TEV_TOTAL_REV_AVG">"c1227"</definedName>
    <definedName name="IQ_TEV_TOTAL_REV_FWD">"c1228"</definedName>
    <definedName name="IQ_TEV_TOTAL_REV_FWD_REUT">"c4051"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XCL_FIN">"c2937"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">"c1522"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UNUSUAL_BNK">"c5516"</definedName>
    <definedName name="IQ_TOTAL_UNUSUAL_BR">"c5517"</definedName>
    <definedName name="IQ_TOTAL_UNUSUAL_FIN">"c5518"</definedName>
    <definedName name="IQ_TOTAL_UNUSUAL_INS">"c5519"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EK">50000</definedName>
    <definedName name="IQ_WEIGHTED_AVG_PRICE">"c1334"</definedName>
    <definedName name="IQ_WIP_INV">"c1335"</definedName>
    <definedName name="IQ_WORKING_CAP">"c3494"</definedName>
    <definedName name="IQ_WORKMEN_WRITTEN">"c1336"</definedName>
    <definedName name="IQ_XDIV_DATE">"c2104"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QB_BOOKMARK_COUNT">14</definedName>
    <definedName name="Jane">{#N/A,#N/A,FALSE,"Expenditures";#N/A,#N/A,FALSE,"Property Placed In-Service";#N/A,#N/A,FALSE,"Removals";#N/A,#N/A,FALSE,"Retirements";#N/A,#N/A,FALSE,"CWIP Balances";#N/A,#N/A,FALSE,"CWIP_Expend_Ratios";#N/A,#N/A,FALSE,"CWIP_Yr_End"}</definedName>
    <definedName name="Jane_1">{#N/A,#N/A,FALSE,"Expenditures";#N/A,#N/A,FALSE,"Property Placed In-Service";#N/A,#N/A,FALSE,"Removals";#N/A,#N/A,FALSE,"Retirements";#N/A,#N/A,FALSE,"CWIP Balances";#N/A,#N/A,FALSE,"CWIP_Expend_Ratios";#N/A,#N/A,FALSE,"CWIP_Yr_End"}</definedName>
    <definedName name="Jane_1_1">{#N/A,#N/A,FALSE,"Expenditures";#N/A,#N/A,FALSE,"Property Placed In-Service";#N/A,#N/A,FALSE,"Removals";#N/A,#N/A,FALSE,"Retirements";#N/A,#N/A,FALSE,"CWIP Balances";#N/A,#N/A,FALSE,"CWIP_Expend_Ratios";#N/A,#N/A,FALSE,"CWIP_Yr_End"}</definedName>
    <definedName name="Jane_2">{#N/A,#N/A,FALSE,"Expenditures";#N/A,#N/A,FALSE,"Property Placed In-Service";#N/A,#N/A,FALSE,"Removals";#N/A,#N/A,FALSE,"Retirements";#N/A,#N/A,FALSE,"CWIP Balances";#N/A,#N/A,FALSE,"CWIP_Expend_Ratios";#N/A,#N/A,FALSE,"CWIP_Yr_End"}</definedName>
    <definedName name="jef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h">{#N/A,#N/A,FALSE,"schA"}</definedName>
    <definedName name="jhhh">{#N/A,#N/A,FALSE,"schA"}</definedName>
    <definedName name="jjj">{#N/A,#N/A,FALSE,"schA"}</definedName>
    <definedName name="jjjj">{#N/A,#N/A,FALSE,"schA"}</definedName>
    <definedName name="jjjjmm">{#N/A,#N/A,FALSE,"schA"}</definedName>
    <definedName name="jjnn">{#N/A,#N/A,FALSE,"Expenditures";#N/A,#N/A,FALSE,"Property Placed In-Service";#N/A,#N/A,FALSE,"CWIP Balances"}</definedName>
    <definedName name="jkkk">{#N/A,#N/A,FALSE,"schA"}</definedName>
    <definedName name="John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R">{"Cash - Products",#N/A,FALSE,"SUB BS Flux"}</definedName>
    <definedName name="k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2_WBEVMODE">-1</definedName>
    <definedName name="kj">{#N/A,#N/A,FALSE,"Sheet1"}</definedName>
    <definedName name="kk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k">{#N/A,#N/A,FALSE,"Expenditures";#N/A,#N/A,FALSE,"Property Placed In-Service";#N/A,#N/A,FALSE,"CWIP Balances"}</definedName>
    <definedName name="kkmn">{#N/A,#N/A,FALSE,"schA"}</definedName>
    <definedName name="klio">{"'Metretek HTML'!$A$7:$W$42"}</definedName>
    <definedName name="kmjn">{#N/A,#N/A,FALSE,"Expenditures";#N/A,#N/A,FALSE,"Property Placed In-Service";#N/A,#N/A,FALSE,"Removals";#N/A,#N/A,FALSE,"Retirements";#N/A,#N/A,FALSE,"CWIP Balances";#N/A,#N/A,FALSE,"CWIP_Expend_Ratios";#N/A,#N/A,FALSE,"CWIP_Yr_End"}</definedName>
    <definedName name="ListOffset">1</definedName>
    <definedName name="LK">{"'Metretek HTML'!$A$7:$W$42"}</definedName>
    <definedName name="lkj">{#N/A,#N/A,FALSE,"schA"}</definedName>
    <definedName name="llc.Info">{#N/A,#N/A,FALSE,"Income";#N/A,#N/A,FALSE,"Cost of Goods Sold";#N/A,#N/A,FALSE,"Other Costs";#N/A,#N/A,FALSE,"Other Income";#N/A,#N/A,FALSE,"Taxes";#N/A,#N/A,FALSE,"Other Deductions";#N/A,#N/A,FALSE,"Compensation of Officers"}</definedName>
    <definedName name="loilpuioopy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knmn">{"summary",#N/A,TRUE,"Coal Inventory Summary";"view 1",#N/A,TRUE,"Coal Inv. By Station";"view 2",#N/A,TRUE,"Coal inv by sta 2";"view 3",#N/A,TRUE,"Coal inv by sta 3";"oil",#N/A,TRUE,"Oil Purchases"}</definedName>
    <definedName name="lsdfj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acro1">#N/A</definedName>
    <definedName name="manarall">#REF!,#REF!,#REF!,#REF!,#REF!,#REF!,#REF!,#REF!,#REF!</definedName>
    <definedName name="Miller">{#N/A,#N/A,FALSE,"Expenditures";#N/A,#N/A,FALSE,"Property Placed In-Service";#N/A,#N/A,FALSE,"CWIP Balances"}</definedName>
    <definedName name="Miller_1">{#N/A,#N/A,FALSE,"Expenditures";#N/A,#N/A,FALSE,"Property Placed In-Service";#N/A,#N/A,FALSE,"CWIP Balances"}</definedName>
    <definedName name="Miller_1_1">{#N/A,#N/A,FALSE,"Expenditures";#N/A,#N/A,FALSE,"Property Placed In-Service";#N/A,#N/A,FALSE,"CWIP Balances"}</definedName>
    <definedName name="Miller_2">{#N/A,#N/A,FALSE,"Expenditures";#N/A,#N/A,FALSE,"Property Placed In-Service";#N/A,#N/A,FALSE,"CWIP Balances"}</definedName>
    <definedName name="mm">{#N/A,#N/A,FALSE,"Expenditures";#N/A,#N/A,FALSE,"Property Placed In-Service";#N/A,#N/A,FALSE,"Removals";#N/A,#N/A,FALSE,"Retirements";#N/A,#N/A,FALSE,"CWIP Balances";#N/A,#N/A,FALSE,"CWIP_Expend_Ratios";#N/A,#N/A,FALSE,"CWIP_Yr_End"}</definedName>
    <definedName name="mm_1">{#N/A,#N/A,FALSE,"Expenditures";#N/A,#N/A,FALSE,"Property Placed In-Service";#N/A,#N/A,FALSE,"Removals";#N/A,#N/A,FALSE,"Retirements";#N/A,#N/A,FALSE,"CWIP Balances";#N/A,#N/A,FALSE,"CWIP_Expend_Ratios";#N/A,#N/A,FALSE,"CWIP_Yr_End"}</definedName>
    <definedName name="mm_1_1">{#N/A,#N/A,FALSE,"Expenditures";#N/A,#N/A,FALSE,"Property Placed In-Service";#N/A,#N/A,FALSE,"Removals";#N/A,#N/A,FALSE,"Retirements";#N/A,#N/A,FALSE,"CWIP Balances";#N/A,#N/A,FALSE,"CWIP_Expend_Ratios";#N/A,#N/A,FALSE,"CWIP_Yr_End"}</definedName>
    <definedName name="mm_2">{#N/A,#N/A,FALSE,"Expenditures";#N/A,#N/A,FALSE,"Property Placed In-Service";#N/A,#N/A,FALSE,"Removals";#N/A,#N/A,FALSE,"Retirements";#N/A,#N/A,FALSE,"CWIP Balances";#N/A,#N/A,FALSE,"CWIP_Expend_Ratios";#N/A,#N/A,FALSE,"CWIP_Yr_End"}</definedName>
    <definedName name="mmkkjk">{#N/A,#N/A,FALSE,"Expenditures";#N/A,#N/A,FALSE,"Property Placed In-Service";#N/A,#N/A,FALSE,"CWIP Balances"}</definedName>
    <definedName name="mmmm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N">#REF!</definedName>
    <definedName name="new">{#N/A,#N/A,FALSE,"O&amp;M by processes";#N/A,#N/A,FALSE,"Elec Act vs Bud";#N/A,#N/A,FALSE,"G&amp;A";#N/A,#N/A,FALSE,"BGS";#N/A,#N/A,FALSE,"Res Cost"}</definedName>
    <definedName name="nhb">{#N/A,#N/A,FALSE,"Expenditures";#N/A,#N/A,FALSE,"Property Placed In-Service";#N/A,#N/A,FALSE,"Removals";#N/A,#N/A,FALSE,"Retirements";#N/A,#N/A,FALSE,"CWIP Balances";#N/A,#N/A,FALSE,"CWIP_Expend_Ratios";#N/A,#N/A,FALSE,"CWIP_Yr_End"}</definedName>
    <definedName name="nmmm">{#N/A,#N/A,FALSE,"Expenditures";#N/A,#N/A,FALSE,"Property Placed In-Service";#N/A,#N/A,FALSE,"Removals";#N/A,#N/A,FALSE,"Retirements";#N/A,#N/A,FALSE,"CWIP Balances";#N/A,#N/A,FALSE,"CWIP_Expend_Ratios";#N/A,#N/A,FALSE,"CWIP_Yr_End"}</definedName>
    <definedName name="nn">38343.6211805556</definedName>
    <definedName name="nnbb">{#N/A,#N/A,FALSE,"Sheet1"}</definedName>
    <definedName name="nnbnn">{#N/A,#N/A,FALSE,"schA"}</definedName>
    <definedName name="nnj">{#N/A,#N/A,FALSE,"schA"}</definedName>
    <definedName name="nnnmbvvb">{#N/A,#N/A,FALSE,"schA"}</definedName>
    <definedName name="nnnmm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NvsASD">"V2024-03-31"</definedName>
    <definedName name="NvsASD_1">"V2009-12-31"</definedName>
    <definedName name="NvsASD_2">"V2012-02-29"</definedName>
    <definedName name="NvsASD_3">"V2011-03-31"</definedName>
    <definedName name="NvsASD_3_1">"V2010-12-31"</definedName>
    <definedName name="NvsASD_3_1_1">"V2011-03-31"</definedName>
    <definedName name="NvsASD_3_1_1_1">"V2010-12-31"</definedName>
    <definedName name="NvsASD_4">"V2011-03-31"</definedName>
    <definedName name="NvsASD_5">"V2009-08-31"</definedName>
    <definedName name="NvsAutoDrillOk">"VN"</definedName>
    <definedName name="NvsElapsedTime">0.00204861110978527</definedName>
    <definedName name="NvsElapsedTime_1">0.000115740738692693</definedName>
    <definedName name="NvsElapsedTime_2">0.00070601851621177</definedName>
    <definedName name="NvsElapsedTime_3">0.000937500000873115</definedName>
    <definedName name="NvsElapsedTime_3_1">0.000613425923802424</definedName>
    <definedName name="NvsElapsedTime_3_1_1">0.000937500000873115</definedName>
    <definedName name="NvsElapsedTime_3_1_1_1">0.000613425923802424</definedName>
    <definedName name="NvsElapsedTime_4">0.000937500000873115</definedName>
    <definedName name="NvsElapsedTime_5">0.0000347222230629995</definedName>
    <definedName name="NvsEndTime">45404.6596064815</definedName>
    <definedName name="NvsEndTime_1">40192.024212963</definedName>
    <definedName name="NvsEndTime_2">40975.1103935185</definedName>
    <definedName name="NvsEndTime_3">40656.0630324074</definedName>
    <definedName name="NvsEndTime_3_1">40374.0331597222</definedName>
    <definedName name="NvsEndTime_3_1_1">40656.0630324074</definedName>
    <definedName name="NvsEndTime_3_1_1_1">40374.0331597222</definedName>
    <definedName name="NvsEndTime_4">40656.0630324074</definedName>
    <definedName name="NvsEndTime_5">41067.0619675926</definedName>
    <definedName name="NvsEndTime1">40579.062199074</definedName>
    <definedName name="NvsInstanceHook">"NG_Delete_Cols"</definedName>
    <definedName name="NvsInstLang">"VENG"</definedName>
    <definedName name="NvsInstSpec">"%"</definedName>
    <definedName name="NvsInstSpec_1">"%"</definedName>
    <definedName name="NvsInstSpec_3">"%,FBUSINESS_UNIT,V00005"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"%,X,RZT.ACCOUNT.,CNF.."</definedName>
    <definedName name="NvsPanelBusUnit">"V"</definedName>
    <definedName name="NvsPanelEffdt">"V2000-03-31"</definedName>
    <definedName name="NvsPanelSetid">"VSHARE"</definedName>
    <definedName name="NvsReqBU">"V10000"</definedName>
    <definedName name="NvsReqBUOnly">"VN"</definedName>
    <definedName name="NvsStyleNme">"NoFormat.xls"</definedName>
    <definedName name="NvsTransLed">"VN"</definedName>
    <definedName name="NvsTreeASD">"V2024-03-31"</definedName>
    <definedName name="NvsTreeASD_2">"V2012-02-29"</definedName>
    <definedName name="NvsTreeASD_3">"V2011-03-31"</definedName>
    <definedName name="NvsTreeASD_3_1">"V2010-12-31"</definedName>
    <definedName name="NvsTreeASD_3_1_1">"V2011-03-31"</definedName>
    <definedName name="NvsTreeASD_3_1_1_1">"V2010-12-31"</definedName>
    <definedName name="NvsTreeASD_4">"V2011-03-31"</definedName>
    <definedName name="NvsTreeASD_5">"V2009-08-31"</definedName>
    <definedName name="NvsTreeASD1">"V2007-03-31"</definedName>
    <definedName name="NvsValTbl.ACCOUNT">"GL_ACCOUNT_TBL"</definedName>
    <definedName name="NvsValTbl.AFFILIATE">"AFFILIATE_VW"</definedName>
    <definedName name="NvsValTbl.AFFILIATE_1">"BUS_UNIT_TBL_FS"</definedName>
    <definedName name="NvsValTbl.AFFILIATE_2">"BUS_UNIT_TBL_GL"</definedName>
    <definedName name="NvsValTbl.AFFILIATE_2_1">"AFFILIATE_VW"</definedName>
    <definedName name="NvsValTbl.AFFILIATE_2_1_1">"BUS_UNIT_TBL_GL"</definedName>
    <definedName name="NvsValTbl.AFFILIATE_2_1_1_1">"AFFILIATE_VW"</definedName>
    <definedName name="NvsValTbl.AFFILIATE_3">"BUS_UNIT_TBL_GL"</definedName>
    <definedName name="NvsValTbl.AFFILIATE_INTRA1">"AFFINTRA1_VW"</definedName>
    <definedName name="NvsValTbl.BUSINESS_UNIT">"BUS_UNIT_TBL_FS"</definedName>
    <definedName name="NvsValTbl.CHARTFIELD1">"CHARTFIELD1_TBL"</definedName>
    <definedName name="NvsValTbl.PPL_CONS_RES_CTR">"PPL_CRC_ALL_VW"</definedName>
    <definedName name="NvsValTbl.PPL_CUST_SEGMENT">"GL_ACCOUNT_TBL"</definedName>
    <definedName name="NvsValTbl.PPL_FACILITY">"PPL_FAC_BUGL_VW"</definedName>
    <definedName name="NvsValTbl.PRODUCT">"PROD_ALL_VW"</definedName>
    <definedName name="NvsValTbl.PROJECT_ID">"GL_ACCOUNT_TBL"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o">{"Cash - Products",#N/A,FALSE,"SUB BS Flux"}</definedName>
    <definedName name="oiuu">{#N/A,#N/A,FALSE,"schA"}</definedName>
    <definedName name="old">{#N/A,#N/A,FALSE,"Income";#N/A,#N/A,FALSE,"Cost of Goods Sold";#N/A,#N/A,FALSE,"Other Costs";#N/A,#N/A,FALSE,"Other Income";#N/A,#N/A,FALSE,"Taxes";#N/A,#N/A,FALSE,"Other Deductions";#N/A,#N/A,FALSE,"Compensation of Officers"}</definedName>
    <definedName name="ooii">#REF!,#REF!,#REF!,#REF!</definedName>
    <definedName name="ppl">40469.4919791667</definedName>
    <definedName name="_xlnm.Print_Area" localSheetId="0">'Page 3 4'!$A$8:$BK$178</definedName>
    <definedName name="_xlnm.Print_Area">#REF!</definedName>
    <definedName name="Print_Area_Reset">OFFSET(Full_Print,0,0,Last_Row)</definedName>
    <definedName name="_xlnm.Print_Titles" localSheetId="0">'Page 3 4'!$8:$15</definedName>
    <definedName name="_xlnm.Print_Titles">#N/A</definedName>
    <definedName name="ProjectName">{"Client Name or Project Name"}</definedName>
    <definedName name="qaazs">{#N/A,#N/A,FALSE,"Expenditures";#N/A,#N/A,FALSE,"Property Placed In-Service";#N/A,#N/A,FALSE,"CWIP Balances"}</definedName>
    <definedName name="qqq">{#N/A,#N/A,FALSE,"schA"}</definedName>
    <definedName name="qqq_1">{#N/A,#N/A,FALSE,"schA"}</definedName>
    <definedName name="qqq_1_1">{#N/A,#N/A,FALSE,"schA"}</definedName>
    <definedName name="qqq_2">{#N/A,#N/A,FALSE,"schA"}</definedName>
    <definedName name="qqqwwe">{#N/A,#N/A,FALSE,"Expenditures";#N/A,#N/A,FALSE,"Property Placed In-Service";#N/A,#N/A,FALSE,"CWIP Balances"}</definedName>
    <definedName name="QuarterEndDateString">"30 June 2001"</definedName>
    <definedName name="qw">{"'Metretek HTML'!$A$7:$W$42"}</definedName>
    <definedName name="RBAL">#N/A</definedName>
    <definedName name="RBREV">#N/A</definedName>
    <definedName name="RBREV1">#N/A</definedName>
    <definedName name="reawreqw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g_CoE">#REF!</definedName>
    <definedName name="reg_int_rate">#REF!</definedName>
    <definedName name="rff">{#N/A,#N/A,FALSE,"Aging Summary";#N/A,#N/A,FALSE,"Ratio Analysis";#N/A,#N/A,FALSE,"Test 120 Day Accts";#N/A,#N/A,FALSE,"Tickmarks"}</definedName>
    <definedName name="rgfffff">{#N/A,#N/A,FALSE,"schA"}</definedName>
    <definedName name="rr">{#N/A,#N/A,FALSE,"Month";#N/A,#N/A,FALSE,"Period";#N/A,#N/A,FALSE,"12 Month";#N/A,#N/A,FALSE,"Quarter"}</definedName>
    <definedName name="rrrr">{#N/A,#N/A,FALSE,"O&amp;M by processes";#N/A,#N/A,FALSE,"Elec Act vs Bud";#N/A,#N/A,FALSE,"G&amp;A";#N/A,#N/A,FALSE,"BGS";#N/A,#N/A,FALSE,"Res Cost"}</definedName>
    <definedName name="SAPBEXhrIndnt">"Wide"</definedName>
    <definedName name="SAPBEXrevision">16</definedName>
    <definedName name="SAPBEXsysID">"BWP"</definedName>
    <definedName name="SAPBEXwbID">"3Q4FKRLMLTKAIKE5D5S0982F1"</definedName>
    <definedName name="SAPsysID">"708C5W7SBKP804JT78WJ0JNKI"</definedName>
    <definedName name="SAPwbID">"ARS"</definedName>
    <definedName name="saSAsa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">{#N/A,#N/A,FALSE,"schA"}</definedName>
    <definedName name="sdfsdffsdfasfsdfsfasfsdfsfsdf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vc">#REF!,#REF!,#REF!,#REF!</definedName>
    <definedName name="sdfvvvv">{#N/A,#N/A,FALSE,"Expenditures";#N/A,#N/A,FALSE,"Property Placed In-Service";#N/A,#N/A,FALSE,"CWIP Balances"}</definedName>
    <definedName name="sencount">1</definedName>
    <definedName name="sffsfa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it">{"'O&amp;M 2000'!$A$1:$T$24"}</definedName>
    <definedName name="shiva">{#N/A,#N/A,FALSE,"O&amp;M by processes";#N/A,#N/A,FALSE,"Elec Act vs Bud";#N/A,#N/A,FALSE,"G&amp;A";#N/A,#N/A,FALSE,"BGS";#N/A,#N/A,FALSE,"Res Cost"}</definedName>
    <definedName name="slldk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sssssssss">{"'Metretek HTML'!$A$7:$W$42"}</definedName>
    <definedName name="statsrevised">{#N/A,#N/A,FALSE,"O&amp;M by processes";#N/A,#N/A,FALSE,"Elec Act vs Bud";#N/A,#N/A,FALSE,"G&amp;A";#N/A,#N/A,FALSE,"BGS";#N/A,#N/A,FALSE,"Res Cost"}</definedName>
    <definedName name="Summary">{#N/A,#N/A,FALSE,"Sheet1"}</definedName>
    <definedName name="support">{#N/A,#N/A,FALSE,"O&amp;M by processes";#N/A,#N/A,FALSE,"Elec Act vs Bud";#N/A,#N/A,FALSE,"G&amp;A";#N/A,#N/A,FALSE,"BGS";#N/A,#N/A,FALSE,"Res Cost"}</definedName>
    <definedName name="supporti">{#N/A,#N/A,FALSE,"O&amp;M by processes";#N/A,#N/A,FALSE,"Elec Act vs Bud";#N/A,#N/A,FALSE,"G&amp;A";#N/A,#N/A,FALSE,"BGS";#N/A,#N/A,FALSE,"Res Cost"}</definedName>
    <definedName name="swed">{#N/A,#N/A,FALSE,"Sheet1"}</definedName>
    <definedName name="TABLEDEFAULTGM">#REF!</definedName>
    <definedName name="TABLENAMES">#REF!</definedName>
    <definedName name="tax_base_on_inc">#REF!</definedName>
    <definedName name="tax_basis">#REF!</definedName>
    <definedName name="test">{#N/A,#N/A,FALSE,"Month";#N/A,#N/A,FALSE,"Period";#N/A,#N/A,FALSE,"12 Month";#N/A,#N/A,FALSE,"Quarter"}</definedName>
    <definedName name="TEXT">{"'Metretek HTML'!$A$7:$W$42"}</definedName>
    <definedName name="toma">{#N/A,#N/A,FALSE,"O&amp;M by processes";#N/A,#N/A,FALSE,"Elec Act vs Bud";#N/A,#N/A,FALSE,"G&amp;A";#N/A,#N/A,FALSE,"BGS";#N/A,#N/A,FALSE,"Res Cost"}</definedName>
    <definedName name="tomb">{#N/A,#N/A,FALSE,"O&amp;M by processes";#N/A,#N/A,FALSE,"Elec Act vs Bud";#N/A,#N/A,FALSE,"G&amp;A";#N/A,#N/A,FALSE,"BGS";#N/A,#N/A,FALSE,"Res Cost"}</definedName>
    <definedName name="tomc">{#N/A,#N/A,FALSE,"O&amp;M by processes";#N/A,#N/A,FALSE,"Elec Act vs Bud";#N/A,#N/A,FALSE,"G&amp;A";#N/A,#N/A,FALSE,"BGS";#N/A,#N/A,FALSE,"Res Cost"}</definedName>
    <definedName name="tomd">{#N/A,#N/A,FALSE,"O&amp;M by processes";#N/A,#N/A,FALSE,"Elec Act vs Bud";#N/A,#N/A,FALSE,"G&amp;A";#N/A,#N/A,FALSE,"BGS";#N/A,#N/A,FALSE,"Res Cost"}</definedName>
    <definedName name="tomx">{#N/A,#N/A,FALSE,"O&amp;M by processes";#N/A,#N/A,FALSE,"Elec Act vs Bud";#N/A,#N/A,FALSE,"G&amp;A";#N/A,#N/A,FALSE,"BGS";#N/A,#N/A,FALSE,"Res Cost"}</definedName>
    <definedName name="tomy">{#N/A,#N/A,FALSE,"O&amp;M by processes";#N/A,#N/A,FALSE,"Elec Act vs Bud";#N/A,#N/A,FALSE,"G&amp;A";#N/A,#N/A,FALSE,"BGS";#N/A,#N/A,FALSE,"Res Cost"}</definedName>
    <definedName name="tomz">{#N/A,#N/A,FALSE,"O&amp;M by processes";#N/A,#N/A,FALSE,"Elec Act vs Bud";#N/A,#N/A,FALSE,"G&amp;A";#N/A,#N/A,FALSE,"BGS";#N/A,#N/A,FALSE,"Res Cost"}</definedName>
    <definedName name="TP_Footer_Path">"S:\74639\03RET\(417) 2004 Cost Projection\"</definedName>
    <definedName name="TP_Footer_Path1">"S:\74639\03RET\(852) Pension Val - OOS\Contribution Allocations\"</definedName>
    <definedName name="TP_Footer_User">"Mary Lou Barrios"</definedName>
    <definedName name="TP_Footer_Version">"v3.00"</definedName>
    <definedName name="tt">#REF!,#REF!,#REF!,#REF!</definedName>
    <definedName name="ttghh">{#N/A,#N/A,FALSE,"schA"}</definedName>
    <definedName name="tyhg">{#N/A,#N/A,FALSE,"schA"}</definedName>
    <definedName name="tyty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uhh">#REF!,#REF!,#REF!,#REF!</definedName>
    <definedName name="uhj">{#N/A,#N/A,FALSE,"Expenditures";#N/A,#N/A,FALSE,"Property Placed In-Service";#N/A,#N/A,FALSE,"Removals";#N/A,#N/A,FALSE,"Retirements";#N/A,#N/A,FALSE,"CWIP Balances";#N/A,#N/A,FALSE,"CWIP_Expend_Ratios";#N/A,#N/A,FALSE,"CWIP_Yr_End"}</definedName>
    <definedName name="uiuhyuj">{#N/A,#N/A,FALSE,"schA"}</definedName>
    <definedName name="ukknmn">{#N/A,#N/A,FALSE,"schA"}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uii">{#N/A,#N/A,FALSE,"schA"}</definedName>
    <definedName name="uuij">#REF!,#REF!,#REF!,#REF!</definedName>
    <definedName name="uujhh">{#N/A,#N/A,FALSE,"schA"}</definedName>
    <definedName name="uuu">{#N/A,#N/A,FALSE,"schA"}</definedName>
    <definedName name="vbbb">{#N/A,#N/A,FALSE,"Sheet1"}</definedName>
    <definedName name="vbhnm">{#N/A,#N/A,FALSE,"schA"}</definedName>
    <definedName name="vbnhh">{#N/A,#N/A,FALSE,"Expenditures";#N/A,#N/A,FALSE,"Property Placed In-Service";#N/A,#N/A,FALSE,"CWIP Balances"}</definedName>
    <definedName name="vbv">{#N/A,#N/A,FALSE,"JE051 PAGE 1 OF 3";#N/A,#N/A,FALSE,"JE051 PAGE 2 OF 3";#N/A,#N/A,FALSE,"JE051 PAGE 3 OF 3"}</definedName>
    <definedName name="vcbcvbcv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dd">{"summary",#N/A,TRUE,"Coal Inventory Summary";"view 1",#N/A,TRUE,"Coal Inv. By Station";"view 2",#N/A,TRUE,"Coal inv by sta 2";"view 3",#N/A,TRUE,"Coal inv by sta 3";"oil",#N/A,TRUE,"Oil Purchases"}</definedName>
    <definedName name="vgb">{#N/A,#N/A,FALSE,"Expenditures";#N/A,#N/A,FALSE,"Property Placed In-Service";#N/A,#N/A,FALSE,"Removals";#N/A,#N/A,FALSE,"Retirements";#N/A,#N/A,FALSE,"CWIP Balances";#N/A,#N/A,FALSE,"CWIP_Expend_Ratios";#N/A,#N/A,FALSE,"CWIP_Yr_End"}</definedName>
    <definedName name="vv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vbb">{"rates",#N/A,FALSE,"COSSUM"}</definedName>
    <definedName name="vvbvbv">{#N/A,#N/A,FALSE,"Aging Summary";#N/A,#N/A,FALSE,"Ratio Analysis";#N/A,#N/A,FALSE,"Test 120 Day Accts";#N/A,#N/A,FALSE,"Tickmarks"}</definedName>
    <definedName name="vvcxc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vvhnbn">{#N/A,#N/A,FALSE,"schA"}</definedName>
    <definedName name="vvv">{#N/A,#N/A,FALSE,"Expenditures";#N/A,#N/A,FALSE,"Property Placed In-Service";#N/A,#N/A,FALSE,"Removals";#N/A,#N/A,FALSE,"Retirements";#N/A,#N/A,FALSE,"CWIP Balances";#N/A,#N/A,FALSE,"CWIP_Expend_Ratios";#N/A,#N/A,FALSE,"CWIP_Yr_End"}</definedName>
    <definedName name="vvvb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vvvbb">43815.7444212963</definedName>
    <definedName name="vvvfcvvvcvcv">"V2019-11-30"</definedName>
    <definedName name="we">{"'Metretek HTML'!$A$7:$W$42"}</definedName>
    <definedName name="wer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h">{#N/A,#N/A,FALSE,"O&amp;M by processes";#N/A,#N/A,FALSE,"Elec Act vs Bud";#N/A,#N/A,FALSE,"G&amp;A";#N/A,#N/A,FALSE,"BGS";#N/A,#N/A,FALSE,"Res Cost"}</definedName>
    <definedName name="Whatwhat">{#N/A,#N/A,FALSE,"O&amp;M by processes";#N/A,#N/A,FALSE,"Elec Act vs Bud";#N/A,#N/A,FALSE,"G&amp;A";#N/A,#N/A,FALSE,"BGS";#N/A,#N/A,FALSE,"Res Cost"}</definedName>
    <definedName name="whowho">{#N/A,#N/A,FALSE,"O&amp;M by processes";#N/A,#N/A,FALSE,"Elec Act vs Bud";#N/A,#N/A,FALSE,"G&amp;A";#N/A,#N/A,FALSE,"BGS";#N/A,#N/A,FALSE,"Res Cost"}</definedName>
    <definedName name="whwh">{#N/A,#N/A,FALSE,"O&amp;M by processes";#N/A,#N/A,FALSE,"Elec Act vs Bud";#N/A,#N/A,FALSE,"G&amp;A";#N/A,#N/A,FALSE,"BGS";#N/A,#N/A,FALSE,"Res Cost"}</definedName>
    <definedName name="why">{#N/A,#N/A,FALSE,"O&amp;M by processes";#N/A,#N/A,FALSE,"Elec Act vs Bud";#N/A,#N/A,FALSE,"G&amp;A";#N/A,#N/A,FALSE,"BGS";#N/A,#N/A,FALSE,"Res Cost"}</definedName>
    <definedName name="workpaper">{#N/A,#N/A,FALSE,"Month";#N/A,#N/A,FALSE,"Period";#N/A,#N/A,FALSE,"12 Month";#N/A,#N/A,FALSE,"Quarter"}</definedName>
    <definedName name="wrn">{#N/A,#N/A,FALSE,"O&amp;M by processes";#N/A,#N/A,FALSE,"Elec Act vs Bud";#N/A,#N/A,FALSE,"G&amp;A";#N/A,#N/A,FALSE,"BGS";#N/A,#N/A,FALSE,"Res Cost"}</definedName>
    <definedName name="wrn.3._.97._.Book.">{"print",#N/A,FALSE,"03-31-97 Book"}</definedName>
    <definedName name="wrn.5._.Year._.List.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_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_1_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List._2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722.">{#N/A,#N/A,FALSE,"CURRENT"}</definedName>
    <definedName name="wrn.Account._.Analysis.">{#N/A,#N/A,FALSE,"June"}</definedName>
    <definedName name="wrn.Aging._.and._.Trend._.Analysis.">{#N/A,#N/A,FALSE,"Aging Summary";#N/A,#N/A,FALSE,"Ratio Analysis";#N/A,#N/A,FALSE,"Test 120 Day Accts";#N/A,#N/A,FALSE,"Tickmarks"}</definedName>
    <definedName name="wrn.AGT.">{"AGT",#N/A,FALSE,"Revenue"}</definedName>
    <definedName name="wrn.All._.Sheets.">{#N/A,#N/A,TRUE,"Blank";#N/A,#N/A,TRUE,"Report - Portrait";#N/A,#N/A,TRUE,"Report - Landscape";#N/A,#N/A,TRUE,"FAS87 Results"}</definedName>
    <definedName name="wrn.allowrates.">{"rates",#N/A,FALSE,"COSSUM"}</definedName>
    <definedName name="wrn.Amort._.History.">{"Capitalized Costs",#N/A,FALSE,"Goodwill&amp;Cap Costs";"Goodwill",#N/A,FALSE,"Goodwill&amp;Cap Costs"}</definedName>
    <definedName name="wrn.Amort._.HistoryNew.">{"Capitalized Costs",#N/A,FALSE,"Goodwill&amp;Cap Costs";"Goodwill",#N/A,FALSE,"Goodwill&amp;Cap Costs"}</definedName>
    <definedName name="wrn.August._.1._.2003._.Rate._.Change.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Basic.">{#N/A,#N/A,FALSE,"O&amp;M by processes";#N/A,#N/A,FALSE,"Elec Act vs Bud";#N/A,#N/A,FALSE,"G&amp;A";#N/A,#N/A,FALSE,"BGS";#N/A,#N/A,FALSE,"Res Cost"}</definedName>
    <definedName name="wrn.Calcs.">{#N/A,#N/A,FALSE,"Distribution";#N/A,#N/A,FALSE,"Transmission";#N/A,#N/A,FALSE,"Transmission_NoShop";#N/A,#N/A,FALSE,"Energy_Capacity";#N/A,#N/A,FALSE,"Energy_Capacity_NoShop";#N/A,#N/A,FALSE,"CTC";#N/A,#N/A,FALSE,"ITC"}</definedName>
    <definedName name="wrn.Cash._.Products.">{"Cash - Products",#N/A,FALSE,"SUB BS Flux"}</definedName>
    <definedName name="wrn.ChartSet.">{#N/A,#N/A,FALSE,"Elec Deliv";#N/A,#N/A,FALSE,"Atlantic Pie";#N/A,#N/A,FALSE,"Bay Pie";#N/A,#N/A,FALSE,"New Castle Pie";#N/A,#N/A,FALSE,"Transmission Pie"}</definedName>
    <definedName name="wrn.COS.">{"detail",#N/A,FALSE,"COSSUM"}</definedName>
    <definedName name="wrn.Data._.dump.">{"Input Data",#N/A,FALSE,"Input";"Income and Cash Flow",#N/A,FALSE,"Calculations"}</definedName>
    <definedName name="wrn.Data_Sheets.">{#N/A,#N/A,FALSE,"KWH";#N/A,#N/A,FALSE,"Source_Data_Values";#N/A,#N/A,FALSE,"Source_Data_Values_NoShopping"}</definedName>
    <definedName name="wrn.data0106.pages.">{#N/A,#N/A,FALSE,"Sheet_1";#N/A,#N/A,FALSE,"Sheet_2";#N/A,#N/A,FALSE,"Sheet_3";#N/A,#N/A,FALSE,"Sheet_4";#N/A,#N/A,FALSE,"Sheet_5";#N/A,#N/A,FALSE,"Sheet_6"}</definedName>
    <definedName name="wrn.Deferral._.Forecast.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pt_Income_Statement.">{#N/A,#N/A,FALSE,"Month";#N/A,#N/A,FALSE,"Period";#N/A,#N/A,FALSE,"12 Month";#N/A,#N/A,FALSE,"Quarter"}</definedName>
    <definedName name="wrn.ECR.">{#N/A,#N/A,FALSE,"schA"}</definedName>
    <definedName name="wrn.ECR._1">{#N/A,#N/A,FALSE,"schA"}</definedName>
    <definedName name="wrn.ECR._1_1">{#N/A,#N/A,FALSE,"schA"}</definedName>
    <definedName name="wrn.ECR._2">{#N/A,#N/A,FALSE,"schA"}</definedName>
    <definedName name="wrn.Filing.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or._.filling._.out._.assessments.">{"Print Empty Template",#N/A,FALSE,"Input"}</definedName>
    <definedName name="wrn.GAC._.PRINT._.OUT.">{#N/A,#N/A,FALSE,"JE051 PAGE 1 OF 3";#N/A,#N/A,FALSE,"JE051 PAGE 2 OF 3";#N/A,#N/A,FALSE,"JE051 PAGE 3 OF 3"}</definedName>
    <definedName name="wrn.heco.">{"hecosum",#N/A,FALSE,"88-89"}</definedName>
    <definedName name="wrn.HLP._.Detail.">{"2002 - 2006 Detail Income Statement",#N/A,FALSE,"TUB Income Statement wo DW";"BGS Deferral",#N/A,FALSE,"BGS Deferral";"NNC Deferral",#N/A,FALSE,"NNC Deferral";"MTC Deferral",#N/A,FALSE,"MTC Deferral";#N/A,#N/A,FALSE,"Schedule D"}</definedName>
    <definedName name="wrn.int">{#N/A,#N/A,FALSE,"schA"}</definedName>
    <definedName name="wrn.inventory.">{"summary",#N/A,TRUE,"Coal Inventory Summary";"view 1",#N/A,TRUE,"Coal Inv. By Station";"view 2",#N/A,TRUE,"Coal inv by sta 2";"view 3",#N/A,TRUE,"Coal inv by sta 3";"oil",#N/A,TRUE,"Oil Purchases"}</definedName>
    <definedName name="wrn.JPW._.GR._.Report.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LGE._.Effective._.Rate.">{"LGE Effective Rate",#N/A,FALSE,"12-31-96 Book"}</definedName>
    <definedName name="wrn.LGE._.Footnote.">{"LGE Footnote",#N/A,FALSE,"LG&amp;E Foot"}</definedName>
    <definedName name="wrn.LGE._.Provision.">{"LGE Provision",#N/A,FALSE,"12-31-96 Book"}</definedName>
    <definedName name="wrn.NT_T._.Manpower._.by._.Department.">{"NT&amp;T TSM",#N/A,FALSE,"Current_Data";"NT&amp;T TRA",#N/A,FALSE,"Current_Data";"NT&amp;T SOP",#N/A,FALSE,"Current_Data";"NT&amp;T REG",#N/A,FALSE,"Current_Data";"NT&amp;T FIN",#N/A,FALSE,"Current_Data";"NT&amp;T Dir",#N/A,FALSE,"Current_Data";"NT&amp;T Asset Strategy",#N/A,FALSE,"Current_Data";"NT&amp;T Asset",#N/A,FALSE,"Current_Data"}</definedName>
    <definedName name="wrn.Partial_Prnt.">{#N/A,#N/A,FALSE,"Distribution";#N/A,#N/A,FALSE,"Transmission";#N/A,#N/A,FALSE,"KWH"}</definedName>
    <definedName name="wrn.print1.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All.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Workbook.">{"Index",#N/A,FALSE,"Index"}</definedName>
    <definedName name="wrn.PRNT4766.">{#N/A,#N/A,FALSE,"Sheet_47";#N/A,#N/A,FALSE,"Sheet_48";#N/A,#N/A,FALSE,"Sheet_49";#N/A,#N/A,FALSE,"Sheet_50";#N/A,#N/A,FALSE,"Sheet_51";#N/A,#N/A,FALSE,"Sheet_52";#N/A,#N/A,FALSE,"Sheet_53";#N/A,#N/A,FALSE,"Sheet_54";#N/A,#N/A,FALSE,"Sheet_55";#N/A,#N/A,FALSE,"Sheet_56";#N/A,#N/A,FALSE,"Sheet_57";#N/A,#N/A,FALSE,"Sheet_58";#N/A,#N/A,FALSE,"Sheet_59";#N/A,#N/A,FALSE,"Sheet_60";#N/A,#N/A,FALSE,"Sheet_61";#N/A,#N/A,FALSE,"Sheet_62";#N/A,#N/A,FALSE,"Sheet_63";#N/A,#N/A,FALSE,"Sheet_64";#N/A,#N/A,FALSE,"Sheet_65";#N/A,#N/A,FALSE,"Sheet_66"}</definedName>
    <definedName name="wrn.Project._.Criteria.">{#N/A,#N/A,FALSE,"Sheet1"}</definedName>
    <definedName name="wrn.R_D._.Tax._.Services.">{#N/A,#N/A,FALSE,"R&amp;D Quick Calc";#N/A,#N/A,FALSE,"DOE Fee Schedule"}</definedName>
    <definedName name="wrn.Receipt._.Stats.">{"CM Dollars",#N/A,FALSE,"Rec Dollars";"YTD Dollars",#N/A,FALSE,"Rec Dollars";"CM Rec Stats",#N/A,FALSE,"Rec Dollars";"YTD Rec Stats",#N/A,FALSE,"Rec Dollars"}</definedName>
    <definedName name="wrn.Report.">{#N/A,#N/A,FALSE,"Work performed";#N/A,#N/A,FALSE,"Resources"}</definedName>
    <definedName name="wrn.REPORT0744.">{#N/A,#N/A,FALSE,"Sheet_7";#N/A,#N/A,FALSE,"Sheet_8";#N/A,#N/A,FALSE,"Sheet_9";#N/A,#N/A,FALSE,"Sheet_10";#N/A,#N/A,FALSE,"Sheet_11";#N/A,#N/A,FALSE,"Sheet_12";#N/A,#N/A,FALSE,"Sheet_13";#N/A,#N/A,FALSE,"Sheet_14";#N/A,#N/A,FALSE,"Sheet_15";#N/A,#N/A,FALSE,"Sheet_16";#N/A,#N/A,FALSE,"Sheet_17";#N/A,#N/A,FALSE,"Sheet_18";#N/A,#N/A,FALSE,"Sheet_19";#N/A,#N/A,FALSE,"Sheet_20";#N/A,#N/A,FALSE,"Sheet_21";#N/A,#N/A,FALSE,"Sheet_22";#N/A,#N/A,FALSE,"Sheet_23";#N/A,#N/A,FALSE,"Sheet_24";#N/A,#N/A,FALSE,"Sheet_25";#N/A,#N/A,FALSE,"Sheet_26";#N/A,#N/A,FALSE,"Sheet_27";#N/A,#N/A,FALSE,"Sheet_28";#N/A,#N/A,FALSE,"Sheet_29";#N/A,#N/A,FALSE,"Sheet_30";#N/A,#N/A,FALSE,"Sheet_31";#N/A,#N/A,FALSE,"Sheet_32";#N/A,#N/A,FALSE,"Sheet_33";#N/A,#N/A,FALSE,"Sheet_34";#N/A,#N/A,FALSE,"Sheet_35";#N/A,#N/A,FALSE,"Sheet_36";#N/A,#N/A,FALSE,"Sheet_37";#N/A,#N/A,FALSE,"Sheet_38";#N/A,#N/A,FALSE,"Sheet_39";#N/A,#N/A,FALSE,"Sheet_40";#N/A,#N/A,FALSE,"Sheet_41";#N/A,#N/A,FALSE,"Sheet_42";#N/A,#N/A,FALSE,"Sheet_43";#N/A,#N/A,FALSE,"Sheet_44"}</definedName>
    <definedName name="wrn.Revenue._.Analysis.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heet45.46.">{#N/A,#N/A,FALSE,"Sheet_45";#N/A,#N/A,FALSE,"Sheet_46"}</definedName>
    <definedName name="wrn.Summary._.Print.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pporting._.Calculations.">{#N/A,#N/A,FALSE,"Work performed";#N/A,#N/A,FALSE,"Resources"}</definedName>
    <definedName name="wrn.Tax._.Accrual.">{#N/A,#N/A,TRUE,"TAXPROV";#N/A,#N/A,TRUE,"FLOWTHRU";#N/A,#N/A,TRUE,"SCHEDULE M'S";#N/A,#N/A,TRUE,"PLANT M'S";#N/A,#N/A,TRUE,"TAXJE"}</definedName>
    <definedName name="wrn.USIM_Data.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_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_1_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._2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_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_1_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._2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>{#N/A,#N/A,FALSE,"Expenditures";#N/A,#N/A,FALSE,"Property Placed In-Service";#N/A,#N/A,FALSE,"CWIP Balances"}</definedName>
    <definedName name="wrn.USIM_Data_Abbrev3._1">{#N/A,#N/A,FALSE,"Expenditures";#N/A,#N/A,FALSE,"Property Placed In-Service";#N/A,#N/A,FALSE,"CWIP Balances"}</definedName>
    <definedName name="wrn.USIM_Data_Abbrev3._1_1">{#N/A,#N/A,FALSE,"Expenditures";#N/A,#N/A,FALSE,"Property Placed In-Service";#N/A,#N/A,FALSE,"CWIP Balances"}</definedName>
    <definedName name="wrn.USIM_Data_Abbrev3._2">{#N/A,#N/A,FALSE,"Expenditures";#N/A,#N/A,FALSE,"Property Placed In-Service";#N/A,#N/A,FALSE,"CWIP Balances"}</definedName>
    <definedName name="www">{#N/A,#N/A,FALSE,"schA"}</definedName>
    <definedName name="www_1">{#N/A,#N/A,FALSE,"schA"}</definedName>
    <definedName name="www_1_1">{#N/A,#N/A,FALSE,"schA"}</definedName>
    <definedName name="www_2">{#N/A,#N/A,FALSE,"schA"}</definedName>
    <definedName name="xa">{"'Metretek HTML'!$A$7:$W$42"}</definedName>
    <definedName name="xcccv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xcdffff">{#N/A,#N/A,FALSE,"schA"}</definedName>
    <definedName name="xdsdd">{#N/A,#N/A,FALSE,"schA"}</definedName>
    <definedName name="xdsseerf">{#N/A,#N/A,FALSE,"Expenditures";#N/A,#N/A,FALSE,"Property Placed In-Service";#N/A,#N/A,FALSE,"CWIP Balances"}</definedName>
    <definedName name="xls">{"'Metretek HTML'!$A$7:$W$42"}</definedName>
    <definedName name="XO">{"'Metretek HTML'!$A$7:$W$42"}</definedName>
    <definedName name="xs">{"'Metretek HTML'!$A$7:$W$42"}</definedName>
    <definedName name="xx">YTD #REF!</definedName>
    <definedName name="xxccc">{#N/A,#N/A,FALSE,"Expenditures";#N/A,#N/A,FALSE,"Property Placed In-Service";#N/A,#N/A,FALSE,"Removals";#N/A,#N/A,FALSE,"Retirements";#N/A,#N/A,FALSE,"CWIP Balances";#N/A,#N/A,FALSE,"CWIP_Expend_Ratios";#N/A,#N/A,FALSE,"CWIP_Yr_End"}</definedName>
    <definedName name="xxx">{#N/A,#N/A,FALSE,"O&amp;M by processes";#N/A,#N/A,FALSE,"Elec Act vs Bud";#N/A,#N/A,FALSE,"G&amp;A";#N/A,#N/A,FALSE,"BGS";#N/A,#N/A,FALSE,"Res Cost"}</definedName>
    <definedName name="xxxx">{#N/A,#N/A,FALSE,"O&amp;M by processes";#N/A,#N/A,FALSE,"Elec Act vs Bud";#N/A,#N/A,FALSE,"G&amp;A";#N/A,#N/A,FALSE,"BGS";#N/A,#N/A,FALSE,"Res Cost"}</definedName>
    <definedName name="xxxxxxx">{"'Metretek HTML'!$A$7:$W$42"}</definedName>
    <definedName name="XXXXXXXXXXXXXX">{"'Metretek HTML'!$A$7:$W$42"}</definedName>
    <definedName name="xy">{"'Metretek HTML'!$A$7:$W$42"}</definedName>
    <definedName name="xyz">{#N/A,#N/A,FALSE,"Distribution";#N/A,#N/A,FALSE,"Transmission";#N/A,#N/A,FALSE,"KWH"}</definedName>
    <definedName name="XZ">{"'Metretek HTML'!$A$7:$W$42"}</definedName>
    <definedName name="y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ear">"$C$4:$IV$4"</definedName>
    <definedName name="yryryrr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y">{"'Metretek HTML'!$A$7:$W$42"}</definedName>
    <definedName name="yyhtrt">{#N/A,#N/A,FALSE,"schA"}</definedName>
    <definedName name="yyy">{#N/A,#N/A,FALSE,"Sheet1"}</definedName>
    <definedName name="z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ssd">{#N/A,#N/A,FALSE,"schA"}</definedName>
    <definedName name="zzasdd">{#N/A,#N/A,FALSE,"Expenditures";#N/A,#N/A,FALSE,"Property Placed In-Service";#N/A,#N/A,FALSE,"CWIP Balances"}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07" i="1" l="1"/>
  <c r="AX23" i="1"/>
  <c r="AX19" i="1"/>
  <c r="AJ107" i="1"/>
  <c r="AJ23" i="1"/>
  <c r="AJ19" i="1"/>
  <c r="W149" i="1" l="1"/>
  <c r="X149" i="1" l="1"/>
  <c r="Y149" i="1" s="1"/>
  <c r="Z149" i="1" s="1"/>
  <c r="AA149" i="1" s="1"/>
  <c r="AB149" i="1" s="1"/>
  <c r="AC149" i="1" s="1"/>
  <c r="AD149" i="1" s="1"/>
  <c r="AE149" i="1" s="1"/>
  <c r="AF149" i="1" s="1"/>
  <c r="AG149" i="1" s="1"/>
  <c r="AH149" i="1" s="1"/>
  <c r="AI149" i="1" l="1"/>
  <c r="AJ149" i="1" l="1"/>
  <c r="AK149" i="1" l="1"/>
  <c r="AL149" i="1" s="1"/>
  <c r="AM149" i="1" s="1"/>
  <c r="AN149" i="1" s="1"/>
  <c r="AO149" i="1" s="1"/>
  <c r="AP149" i="1" s="1"/>
  <c r="AQ149" i="1" s="1"/>
  <c r="AR149" i="1" s="1"/>
  <c r="AS149" i="1" s="1"/>
  <c r="AT149" i="1" s="1"/>
  <c r="AU149" i="1" s="1"/>
  <c r="AX149" i="1" s="1"/>
  <c r="AW149" i="1" l="1"/>
  <c r="AY149" i="1"/>
  <c r="AZ149" i="1" s="1"/>
  <c r="BA149" i="1" s="1"/>
  <c r="BB149" i="1" s="1"/>
  <c r="BC149" i="1" s="1"/>
  <c r="BD149" i="1" s="1"/>
  <c r="BE149" i="1" s="1"/>
  <c r="BF149" i="1" s="1"/>
  <c r="BG149" i="1" s="1"/>
  <c r="BH149" i="1" s="1"/>
  <c r="BI149" i="1" s="1"/>
  <c r="BK149" i="1" l="1"/>
  <c r="U150" i="1" l="1"/>
  <c r="U175" i="1"/>
  <c r="V174" i="1"/>
  <c r="V107" i="1"/>
  <c r="W107" i="1" s="1"/>
  <c r="U108" i="1"/>
  <c r="V23" i="1"/>
  <c r="W23" i="1" s="1"/>
  <c r="U24" i="1"/>
  <c r="L175" i="1"/>
  <c r="J173" i="1"/>
  <c r="H172" i="1"/>
  <c r="H171" i="1"/>
  <c r="J171" i="1"/>
  <c r="H170" i="1"/>
  <c r="J170" i="1"/>
  <c r="H169" i="1"/>
  <c r="H168" i="1"/>
  <c r="J168" i="1"/>
  <c r="H167" i="1"/>
  <c r="J167" i="1"/>
  <c r="H166" i="1"/>
  <c r="H165" i="1"/>
  <c r="H164" i="1"/>
  <c r="J164" i="1"/>
  <c r="H163" i="1"/>
  <c r="H162" i="1"/>
  <c r="J162" i="1"/>
  <c r="H161" i="1"/>
  <c r="H160" i="1"/>
  <c r="J160" i="1"/>
  <c r="H159" i="1"/>
  <c r="J159" i="1"/>
  <c r="H158" i="1"/>
  <c r="H157" i="1"/>
  <c r="J157" i="1"/>
  <c r="H156" i="1"/>
  <c r="J156" i="1"/>
  <c r="T175" i="1"/>
  <c r="H155" i="1"/>
  <c r="J155" i="1"/>
  <c r="H154" i="1"/>
  <c r="T150" i="1"/>
  <c r="L150" i="1"/>
  <c r="J150" i="1"/>
  <c r="H148" i="1"/>
  <c r="H147" i="1"/>
  <c r="H146" i="1"/>
  <c r="H145" i="1"/>
  <c r="A145" i="1"/>
  <c r="F135" i="1"/>
  <c r="J108" i="1"/>
  <c r="V106" i="1"/>
  <c r="H105" i="1"/>
  <c r="V105" i="1" s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T60" i="1"/>
  <c r="L60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T32" i="1"/>
  <c r="L32" i="1"/>
  <c r="J32" i="1"/>
  <c r="H30" i="1"/>
  <c r="H29" i="1"/>
  <c r="H28" i="1"/>
  <c r="L24" i="1"/>
  <c r="J24" i="1"/>
  <c r="R22" i="1"/>
  <c r="R21" i="1"/>
  <c r="R20" i="1"/>
  <c r="H19" i="1"/>
  <c r="H24" i="1" s="1"/>
  <c r="F24" i="1"/>
  <c r="A19" i="1"/>
  <c r="N14" i="1"/>
  <c r="N135" i="1" s="1"/>
  <c r="W105" i="1" l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W174" i="1"/>
  <c r="X174" i="1" s="1"/>
  <c r="Y174" i="1" s="1"/>
  <c r="Z174" i="1" s="1"/>
  <c r="AA174" i="1" s="1"/>
  <c r="AB174" i="1" s="1"/>
  <c r="AC174" i="1" s="1"/>
  <c r="AD174" i="1" s="1"/>
  <c r="AE174" i="1" s="1"/>
  <c r="AF174" i="1" s="1"/>
  <c r="AG174" i="1" s="1"/>
  <c r="AH174" i="1" s="1"/>
  <c r="AI174" i="1" s="1"/>
  <c r="AJ106" i="1"/>
  <c r="U177" i="1"/>
  <c r="V146" i="1"/>
  <c r="V90" i="1"/>
  <c r="J37" i="1"/>
  <c r="V37" i="1" s="1"/>
  <c r="J42" i="1"/>
  <c r="R42" i="1" s="1"/>
  <c r="R71" i="1"/>
  <c r="V21" i="1"/>
  <c r="V69" i="1"/>
  <c r="T108" i="1"/>
  <c r="V28" i="1"/>
  <c r="R103" i="1"/>
  <c r="V156" i="1"/>
  <c r="J51" i="1"/>
  <c r="V51" i="1" s="1"/>
  <c r="V94" i="1"/>
  <c r="V99" i="1"/>
  <c r="H173" i="1"/>
  <c r="V173" i="1" s="1"/>
  <c r="V20" i="1"/>
  <c r="F32" i="1"/>
  <c r="J40" i="1"/>
  <c r="V40" i="1" s="1"/>
  <c r="V80" i="1"/>
  <c r="V42" i="1"/>
  <c r="V73" i="1"/>
  <c r="R105" i="1"/>
  <c r="V103" i="1"/>
  <c r="T24" i="1"/>
  <c r="J48" i="1"/>
  <c r="V48" i="1" s="1"/>
  <c r="J53" i="1"/>
  <c r="V53" i="1" s="1"/>
  <c r="V79" i="1"/>
  <c r="V22" i="1"/>
  <c r="R73" i="1"/>
  <c r="J45" i="1"/>
  <c r="V45" i="1" s="1"/>
  <c r="V75" i="1"/>
  <c r="V77" i="1"/>
  <c r="V168" i="1"/>
  <c r="V81" i="1"/>
  <c r="V157" i="1"/>
  <c r="V87" i="1"/>
  <c r="V101" i="1"/>
  <c r="J56" i="1"/>
  <c r="V56" i="1" s="1"/>
  <c r="V85" i="1"/>
  <c r="V104" i="1"/>
  <c r="J165" i="1"/>
  <c r="V165" i="1" s="1"/>
  <c r="V167" i="1"/>
  <c r="V70" i="1"/>
  <c r="V74" i="1"/>
  <c r="V82" i="1"/>
  <c r="V102" i="1"/>
  <c r="V86" i="1"/>
  <c r="H150" i="1"/>
  <c r="V147" i="1"/>
  <c r="V155" i="1"/>
  <c r="V30" i="1"/>
  <c r="V162" i="1"/>
  <c r="J47" i="1"/>
  <c r="V47" i="1" s="1"/>
  <c r="V84" i="1"/>
  <c r="V97" i="1"/>
  <c r="F150" i="1"/>
  <c r="V159" i="1"/>
  <c r="V160" i="1"/>
  <c r="H60" i="1"/>
  <c r="R94" i="1"/>
  <c r="V164" i="1"/>
  <c r="J43" i="1"/>
  <c r="V43" i="1" s="1"/>
  <c r="V76" i="1"/>
  <c r="L108" i="1"/>
  <c r="L177" i="1" s="1"/>
  <c r="V96" i="1"/>
  <c r="V98" i="1"/>
  <c r="V145" i="1"/>
  <c r="H32" i="1"/>
  <c r="J55" i="1"/>
  <c r="V55" i="1" s="1"/>
  <c r="F108" i="1"/>
  <c r="J163" i="1"/>
  <c r="V163" i="1" s="1"/>
  <c r="J39" i="1"/>
  <c r="V39" i="1" s="1"/>
  <c r="H108" i="1"/>
  <c r="V72" i="1"/>
  <c r="V78" i="1"/>
  <c r="V29" i="1"/>
  <c r="J50" i="1"/>
  <c r="V50" i="1" s="1"/>
  <c r="J58" i="1"/>
  <c r="V58" i="1" s="1"/>
  <c r="V148" i="1"/>
  <c r="F60" i="1"/>
  <c r="V88" i="1"/>
  <c r="V89" i="1"/>
  <c r="V92" i="1"/>
  <c r="V93" i="1"/>
  <c r="J169" i="1"/>
  <c r="V169" i="1" s="1"/>
  <c r="V95" i="1"/>
  <c r="V100" i="1"/>
  <c r="J158" i="1"/>
  <c r="V158" i="1" s="1"/>
  <c r="R28" i="1"/>
  <c r="J46" i="1"/>
  <c r="V46" i="1" s="1"/>
  <c r="J54" i="1"/>
  <c r="V54" i="1" s="1"/>
  <c r="A146" i="1"/>
  <c r="J38" i="1"/>
  <c r="V38" i="1" s="1"/>
  <c r="J41" i="1"/>
  <c r="V41" i="1" s="1"/>
  <c r="J49" i="1"/>
  <c r="V49" i="1" s="1"/>
  <c r="J57" i="1"/>
  <c r="V57" i="1" s="1"/>
  <c r="J166" i="1"/>
  <c r="V166" i="1" s="1"/>
  <c r="V171" i="1"/>
  <c r="A20" i="1"/>
  <c r="J36" i="1"/>
  <c r="J44" i="1"/>
  <c r="V44" i="1" s="1"/>
  <c r="J52" i="1"/>
  <c r="V52" i="1" s="1"/>
  <c r="F175" i="1"/>
  <c r="V19" i="1"/>
  <c r="W19" i="1" s="1"/>
  <c r="J154" i="1"/>
  <c r="J161" i="1"/>
  <c r="V161" i="1" s="1"/>
  <c r="J172" i="1"/>
  <c r="V172" i="1" s="1"/>
  <c r="T177" i="1" l="1"/>
  <c r="AJ174" i="1"/>
  <c r="AI105" i="1"/>
  <c r="R37" i="1"/>
  <c r="R90" i="1"/>
  <c r="H175" i="1"/>
  <c r="R157" i="1"/>
  <c r="R79" i="1"/>
  <c r="W169" i="1"/>
  <c r="X169" i="1" s="1"/>
  <c r="Y169" i="1" s="1"/>
  <c r="Z169" i="1" s="1"/>
  <c r="AA169" i="1" s="1"/>
  <c r="AB169" i="1" s="1"/>
  <c r="AC169" i="1" s="1"/>
  <c r="AD169" i="1" s="1"/>
  <c r="AE169" i="1" s="1"/>
  <c r="AF169" i="1" s="1"/>
  <c r="AG169" i="1" s="1"/>
  <c r="AH169" i="1" s="1"/>
  <c r="W55" i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W146" i="1"/>
  <c r="X146" i="1" s="1"/>
  <c r="Y146" i="1" s="1"/>
  <c r="Z146" i="1" s="1"/>
  <c r="AA146" i="1" s="1"/>
  <c r="AB146" i="1" s="1"/>
  <c r="AC146" i="1" s="1"/>
  <c r="AD146" i="1" s="1"/>
  <c r="AE146" i="1" s="1"/>
  <c r="AF146" i="1" s="1"/>
  <c r="AG146" i="1" s="1"/>
  <c r="AH146" i="1" s="1"/>
  <c r="W41" i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W47" i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W82" i="1"/>
  <c r="X82" i="1" s="1"/>
  <c r="Y82" i="1" s="1"/>
  <c r="Z82" i="1" s="1"/>
  <c r="AA82" i="1" s="1"/>
  <c r="AB82" i="1" s="1"/>
  <c r="AC82" i="1" s="1"/>
  <c r="AD82" i="1" s="1"/>
  <c r="AE82" i="1" s="1"/>
  <c r="AF82" i="1" s="1"/>
  <c r="AG82" i="1" s="1"/>
  <c r="AH82" i="1" s="1"/>
  <c r="W167" i="1"/>
  <c r="X167" i="1" s="1"/>
  <c r="Y167" i="1" s="1"/>
  <c r="Z167" i="1" s="1"/>
  <c r="AA167" i="1" s="1"/>
  <c r="AB167" i="1" s="1"/>
  <c r="AC167" i="1" s="1"/>
  <c r="AD167" i="1" s="1"/>
  <c r="AE167" i="1" s="1"/>
  <c r="AF167" i="1" s="1"/>
  <c r="AG167" i="1" s="1"/>
  <c r="AH167" i="1" s="1"/>
  <c r="W148" i="1"/>
  <c r="X148" i="1" s="1"/>
  <c r="Y148" i="1" s="1"/>
  <c r="Z148" i="1" s="1"/>
  <c r="AA148" i="1" s="1"/>
  <c r="AB148" i="1" s="1"/>
  <c r="AC148" i="1" s="1"/>
  <c r="AD148" i="1" s="1"/>
  <c r="AE148" i="1" s="1"/>
  <c r="AF148" i="1" s="1"/>
  <c r="AG148" i="1" s="1"/>
  <c r="AH148" i="1" s="1"/>
  <c r="W45" i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W44" i="1"/>
  <c r="X44" i="1" s="1"/>
  <c r="Y44" i="1" s="1"/>
  <c r="Z44" i="1" s="1"/>
  <c r="AA44" i="1" s="1"/>
  <c r="AB44" i="1" s="1"/>
  <c r="AC44" i="1" s="1"/>
  <c r="AD44" i="1" s="1"/>
  <c r="AE44" i="1" s="1"/>
  <c r="AF44" i="1" s="1"/>
  <c r="AG44" i="1" s="1"/>
  <c r="AH44" i="1" s="1"/>
  <c r="W158" i="1"/>
  <c r="X158" i="1" s="1"/>
  <c r="Y158" i="1" s="1"/>
  <c r="Z158" i="1" s="1"/>
  <c r="AA158" i="1" s="1"/>
  <c r="AB158" i="1" s="1"/>
  <c r="AC158" i="1" s="1"/>
  <c r="AD158" i="1" s="1"/>
  <c r="AE158" i="1" s="1"/>
  <c r="AF158" i="1" s="1"/>
  <c r="AG158" i="1" s="1"/>
  <c r="AH158" i="1" s="1"/>
  <c r="W50" i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W97" i="1"/>
  <c r="X97" i="1" s="1"/>
  <c r="Y97" i="1" s="1"/>
  <c r="Z97" i="1" s="1"/>
  <c r="AA97" i="1" s="1"/>
  <c r="AB97" i="1" s="1"/>
  <c r="AC97" i="1" s="1"/>
  <c r="AD97" i="1" s="1"/>
  <c r="AE97" i="1" s="1"/>
  <c r="AF97" i="1" s="1"/>
  <c r="AG97" i="1" s="1"/>
  <c r="AH97" i="1" s="1"/>
  <c r="W74" i="1"/>
  <c r="X74" i="1" s="1"/>
  <c r="Y74" i="1" s="1"/>
  <c r="Z74" i="1" s="1"/>
  <c r="AA74" i="1" s="1"/>
  <c r="AB74" i="1" s="1"/>
  <c r="AC74" i="1" s="1"/>
  <c r="AD74" i="1" s="1"/>
  <c r="AE74" i="1" s="1"/>
  <c r="AF74" i="1" s="1"/>
  <c r="AG74" i="1" s="1"/>
  <c r="AH74" i="1" s="1"/>
  <c r="W165" i="1"/>
  <c r="X165" i="1" s="1"/>
  <c r="Y165" i="1" s="1"/>
  <c r="Z165" i="1" s="1"/>
  <c r="AA165" i="1" s="1"/>
  <c r="AB165" i="1" s="1"/>
  <c r="AC165" i="1" s="1"/>
  <c r="AD165" i="1" s="1"/>
  <c r="AE165" i="1" s="1"/>
  <c r="AF165" i="1" s="1"/>
  <c r="AG165" i="1" s="1"/>
  <c r="AH165" i="1" s="1"/>
  <c r="R146" i="1"/>
  <c r="W79" i="1"/>
  <c r="X79" i="1" s="1"/>
  <c r="Y79" i="1" s="1"/>
  <c r="Z79" i="1" s="1"/>
  <c r="AA79" i="1" s="1"/>
  <c r="AB79" i="1" s="1"/>
  <c r="AC79" i="1" s="1"/>
  <c r="AD79" i="1" s="1"/>
  <c r="AE79" i="1" s="1"/>
  <c r="AF79" i="1" s="1"/>
  <c r="AG79" i="1" s="1"/>
  <c r="AH79" i="1" s="1"/>
  <c r="W156" i="1"/>
  <c r="X156" i="1" s="1"/>
  <c r="Y156" i="1" s="1"/>
  <c r="Z156" i="1" s="1"/>
  <c r="AA156" i="1" s="1"/>
  <c r="AB156" i="1" s="1"/>
  <c r="AC156" i="1" s="1"/>
  <c r="AD156" i="1" s="1"/>
  <c r="AE156" i="1" s="1"/>
  <c r="AF156" i="1" s="1"/>
  <c r="AG156" i="1" s="1"/>
  <c r="AH156" i="1" s="1"/>
  <c r="AI106" i="1"/>
  <c r="W161" i="1"/>
  <c r="X161" i="1" s="1"/>
  <c r="Y161" i="1" s="1"/>
  <c r="Z161" i="1" s="1"/>
  <c r="AA161" i="1" s="1"/>
  <c r="AB161" i="1" s="1"/>
  <c r="AC161" i="1" s="1"/>
  <c r="AD161" i="1" s="1"/>
  <c r="AE161" i="1" s="1"/>
  <c r="AF161" i="1" s="1"/>
  <c r="AG161" i="1" s="1"/>
  <c r="AH161" i="1" s="1"/>
  <c r="W40" i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W171" i="1"/>
  <c r="X171" i="1" s="1"/>
  <c r="Y171" i="1" s="1"/>
  <c r="Z171" i="1" s="1"/>
  <c r="AA171" i="1" s="1"/>
  <c r="AB171" i="1" s="1"/>
  <c r="AC171" i="1" s="1"/>
  <c r="AD171" i="1" s="1"/>
  <c r="AE171" i="1" s="1"/>
  <c r="AF171" i="1" s="1"/>
  <c r="AG171" i="1" s="1"/>
  <c r="AH171" i="1" s="1"/>
  <c r="W145" i="1"/>
  <c r="W70" i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W101" i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W157" i="1"/>
  <c r="X157" i="1" s="1"/>
  <c r="Y157" i="1" s="1"/>
  <c r="Z157" i="1" s="1"/>
  <c r="AA157" i="1" s="1"/>
  <c r="AB157" i="1" s="1"/>
  <c r="AC157" i="1" s="1"/>
  <c r="AD157" i="1" s="1"/>
  <c r="AE157" i="1" s="1"/>
  <c r="AF157" i="1" s="1"/>
  <c r="AG157" i="1" s="1"/>
  <c r="AH157" i="1" s="1"/>
  <c r="W168" i="1"/>
  <c r="X168" i="1" s="1"/>
  <c r="Y168" i="1" s="1"/>
  <c r="Z168" i="1" s="1"/>
  <c r="AA168" i="1" s="1"/>
  <c r="AB168" i="1" s="1"/>
  <c r="AC168" i="1" s="1"/>
  <c r="AD168" i="1" s="1"/>
  <c r="AE168" i="1" s="1"/>
  <c r="AF168" i="1" s="1"/>
  <c r="AG168" i="1" s="1"/>
  <c r="AH168" i="1" s="1"/>
  <c r="W53" i="1"/>
  <c r="X53" i="1" s="1"/>
  <c r="Y53" i="1" s="1"/>
  <c r="Z53" i="1" s="1"/>
  <c r="AA53" i="1" s="1"/>
  <c r="AB53" i="1" s="1"/>
  <c r="AC53" i="1" s="1"/>
  <c r="AD53" i="1" s="1"/>
  <c r="AE53" i="1" s="1"/>
  <c r="AF53" i="1" s="1"/>
  <c r="AG53" i="1" s="1"/>
  <c r="AH53" i="1" s="1"/>
  <c r="W72" i="1"/>
  <c r="X72" i="1" s="1"/>
  <c r="Y72" i="1" s="1"/>
  <c r="Z72" i="1" s="1"/>
  <c r="AA72" i="1" s="1"/>
  <c r="AB72" i="1" s="1"/>
  <c r="AC72" i="1" s="1"/>
  <c r="AD72" i="1" s="1"/>
  <c r="AE72" i="1" s="1"/>
  <c r="AF72" i="1" s="1"/>
  <c r="AG72" i="1" s="1"/>
  <c r="AH72" i="1" s="1"/>
  <c r="W29" i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W38" i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R82" i="1"/>
  <c r="W98" i="1"/>
  <c r="X98" i="1" s="1"/>
  <c r="Y98" i="1" s="1"/>
  <c r="Z98" i="1" s="1"/>
  <c r="AA98" i="1" s="1"/>
  <c r="AB98" i="1" s="1"/>
  <c r="AC98" i="1" s="1"/>
  <c r="AD98" i="1" s="1"/>
  <c r="AE98" i="1" s="1"/>
  <c r="AF98" i="1" s="1"/>
  <c r="AG98" i="1" s="1"/>
  <c r="AH98" i="1" s="1"/>
  <c r="W43" i="1"/>
  <c r="X43" i="1" s="1"/>
  <c r="Y43" i="1" s="1"/>
  <c r="Z43" i="1" s="1"/>
  <c r="AA43" i="1" s="1"/>
  <c r="AB43" i="1" s="1"/>
  <c r="AC43" i="1" s="1"/>
  <c r="AD43" i="1" s="1"/>
  <c r="AE43" i="1" s="1"/>
  <c r="AF43" i="1" s="1"/>
  <c r="AG43" i="1" s="1"/>
  <c r="AH43" i="1" s="1"/>
  <c r="W84" i="1"/>
  <c r="X84" i="1" s="1"/>
  <c r="Y84" i="1" s="1"/>
  <c r="Z84" i="1" s="1"/>
  <c r="AA84" i="1" s="1"/>
  <c r="AB84" i="1" s="1"/>
  <c r="AC84" i="1" s="1"/>
  <c r="AD84" i="1" s="1"/>
  <c r="AE84" i="1" s="1"/>
  <c r="AF84" i="1" s="1"/>
  <c r="AG84" i="1" s="1"/>
  <c r="AH84" i="1" s="1"/>
  <c r="W30" i="1"/>
  <c r="X30" i="1" s="1"/>
  <c r="Y30" i="1" s="1"/>
  <c r="Z30" i="1" s="1"/>
  <c r="AA30" i="1" s="1"/>
  <c r="AB30" i="1" s="1"/>
  <c r="AC30" i="1" s="1"/>
  <c r="AD30" i="1" s="1"/>
  <c r="AE30" i="1" s="1"/>
  <c r="AF30" i="1" s="1"/>
  <c r="AG30" i="1" s="1"/>
  <c r="AH30" i="1" s="1"/>
  <c r="W104" i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W87" i="1"/>
  <c r="X87" i="1" s="1"/>
  <c r="Y87" i="1" s="1"/>
  <c r="Z87" i="1" s="1"/>
  <c r="AA87" i="1" s="1"/>
  <c r="AB87" i="1" s="1"/>
  <c r="AC87" i="1" s="1"/>
  <c r="AD87" i="1" s="1"/>
  <c r="AE87" i="1" s="1"/>
  <c r="AF87" i="1" s="1"/>
  <c r="AG87" i="1" s="1"/>
  <c r="AH87" i="1" s="1"/>
  <c r="W73" i="1"/>
  <c r="X73" i="1" s="1"/>
  <c r="Y73" i="1" s="1"/>
  <c r="Z73" i="1" s="1"/>
  <c r="AA73" i="1" s="1"/>
  <c r="AB73" i="1" s="1"/>
  <c r="AC73" i="1" s="1"/>
  <c r="AD73" i="1" s="1"/>
  <c r="AE73" i="1" s="1"/>
  <c r="AF73" i="1" s="1"/>
  <c r="AG73" i="1" s="1"/>
  <c r="AH73" i="1" s="1"/>
  <c r="W48" i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AH48" i="1" s="1"/>
  <c r="W51" i="1"/>
  <c r="X51" i="1" s="1"/>
  <c r="Y51" i="1" s="1"/>
  <c r="Z51" i="1" s="1"/>
  <c r="AA51" i="1" s="1"/>
  <c r="AB51" i="1" s="1"/>
  <c r="AC51" i="1" s="1"/>
  <c r="AD51" i="1" s="1"/>
  <c r="AE51" i="1" s="1"/>
  <c r="AF51" i="1" s="1"/>
  <c r="AG51" i="1" s="1"/>
  <c r="AH51" i="1" s="1"/>
  <c r="W57" i="1"/>
  <c r="X57" i="1" s="1"/>
  <c r="Y57" i="1" s="1"/>
  <c r="Z57" i="1" s="1"/>
  <c r="AA57" i="1" s="1"/>
  <c r="AB57" i="1" s="1"/>
  <c r="AC57" i="1" s="1"/>
  <c r="AD57" i="1" s="1"/>
  <c r="AE57" i="1" s="1"/>
  <c r="AF57" i="1" s="1"/>
  <c r="AG57" i="1" s="1"/>
  <c r="AH57" i="1" s="1"/>
  <c r="W39" i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W166" i="1"/>
  <c r="X166" i="1" s="1"/>
  <c r="Y166" i="1" s="1"/>
  <c r="Z166" i="1" s="1"/>
  <c r="AA166" i="1" s="1"/>
  <c r="AB166" i="1" s="1"/>
  <c r="AC166" i="1" s="1"/>
  <c r="AD166" i="1" s="1"/>
  <c r="AE166" i="1" s="1"/>
  <c r="AF166" i="1" s="1"/>
  <c r="AG166" i="1" s="1"/>
  <c r="AH166" i="1" s="1"/>
  <c r="W54" i="1"/>
  <c r="X54" i="1" s="1"/>
  <c r="Y54" i="1" s="1"/>
  <c r="Z54" i="1" s="1"/>
  <c r="AA54" i="1" s="1"/>
  <c r="AB54" i="1" s="1"/>
  <c r="AC54" i="1" s="1"/>
  <c r="AD54" i="1" s="1"/>
  <c r="AE54" i="1" s="1"/>
  <c r="AF54" i="1" s="1"/>
  <c r="AG54" i="1" s="1"/>
  <c r="AH54" i="1" s="1"/>
  <c r="W100" i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W93" i="1"/>
  <c r="X93" i="1" s="1"/>
  <c r="Y93" i="1" s="1"/>
  <c r="Z93" i="1" s="1"/>
  <c r="AA93" i="1" s="1"/>
  <c r="AB93" i="1" s="1"/>
  <c r="AC93" i="1" s="1"/>
  <c r="AD93" i="1" s="1"/>
  <c r="AE93" i="1" s="1"/>
  <c r="AF93" i="1" s="1"/>
  <c r="AG93" i="1" s="1"/>
  <c r="AH93" i="1" s="1"/>
  <c r="W46" i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AH46" i="1" s="1"/>
  <c r="W95" i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W92" i="1"/>
  <c r="X92" i="1" s="1"/>
  <c r="Y92" i="1" s="1"/>
  <c r="Z92" i="1" s="1"/>
  <c r="AA92" i="1" s="1"/>
  <c r="AB92" i="1" s="1"/>
  <c r="AC92" i="1" s="1"/>
  <c r="AD92" i="1" s="1"/>
  <c r="AE92" i="1" s="1"/>
  <c r="AF92" i="1" s="1"/>
  <c r="AG92" i="1" s="1"/>
  <c r="AH92" i="1" s="1"/>
  <c r="W58" i="1"/>
  <c r="X58" i="1" s="1"/>
  <c r="Y58" i="1" s="1"/>
  <c r="Z58" i="1" s="1"/>
  <c r="AA58" i="1" s="1"/>
  <c r="AB58" i="1" s="1"/>
  <c r="AC58" i="1" s="1"/>
  <c r="AD58" i="1" s="1"/>
  <c r="AE58" i="1" s="1"/>
  <c r="AF58" i="1" s="1"/>
  <c r="AG58" i="1" s="1"/>
  <c r="AH58" i="1" s="1"/>
  <c r="W96" i="1"/>
  <c r="X96" i="1" s="1"/>
  <c r="Y96" i="1" s="1"/>
  <c r="Z96" i="1" s="1"/>
  <c r="AA96" i="1" s="1"/>
  <c r="AB96" i="1" s="1"/>
  <c r="AC96" i="1" s="1"/>
  <c r="AD96" i="1" s="1"/>
  <c r="AE96" i="1" s="1"/>
  <c r="AF96" i="1" s="1"/>
  <c r="AG96" i="1" s="1"/>
  <c r="AH96" i="1" s="1"/>
  <c r="W85" i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W81" i="1"/>
  <c r="X81" i="1" s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W42" i="1"/>
  <c r="X42" i="1" s="1"/>
  <c r="Y42" i="1" s="1"/>
  <c r="Z42" i="1" s="1"/>
  <c r="AA42" i="1" s="1"/>
  <c r="AB42" i="1" s="1"/>
  <c r="AC42" i="1" s="1"/>
  <c r="AD42" i="1" s="1"/>
  <c r="AE42" i="1" s="1"/>
  <c r="AF42" i="1" s="1"/>
  <c r="AG42" i="1" s="1"/>
  <c r="AH42" i="1" s="1"/>
  <c r="W99" i="1"/>
  <c r="X99" i="1" s="1"/>
  <c r="Y99" i="1" s="1"/>
  <c r="Z99" i="1" s="1"/>
  <c r="AA99" i="1" s="1"/>
  <c r="AB99" i="1" s="1"/>
  <c r="AC99" i="1" s="1"/>
  <c r="AD99" i="1" s="1"/>
  <c r="AE99" i="1" s="1"/>
  <c r="AF99" i="1" s="1"/>
  <c r="AG99" i="1" s="1"/>
  <c r="AH99" i="1" s="1"/>
  <c r="W28" i="1"/>
  <c r="W49" i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AH49" i="1" s="1"/>
  <c r="W89" i="1"/>
  <c r="X89" i="1" s="1"/>
  <c r="Y89" i="1" s="1"/>
  <c r="Z89" i="1" s="1"/>
  <c r="AA89" i="1" s="1"/>
  <c r="AB89" i="1" s="1"/>
  <c r="AC89" i="1" s="1"/>
  <c r="AD89" i="1" s="1"/>
  <c r="AE89" i="1" s="1"/>
  <c r="AF89" i="1" s="1"/>
  <c r="AG89" i="1" s="1"/>
  <c r="AH89" i="1" s="1"/>
  <c r="W160" i="1"/>
  <c r="X160" i="1" s="1"/>
  <c r="Y160" i="1" s="1"/>
  <c r="Z160" i="1" s="1"/>
  <c r="AA160" i="1" s="1"/>
  <c r="AB160" i="1" s="1"/>
  <c r="AC160" i="1" s="1"/>
  <c r="AD160" i="1" s="1"/>
  <c r="AE160" i="1" s="1"/>
  <c r="AF160" i="1" s="1"/>
  <c r="AG160" i="1" s="1"/>
  <c r="AH160" i="1" s="1"/>
  <c r="W162" i="1"/>
  <c r="X162" i="1" s="1"/>
  <c r="Y162" i="1" s="1"/>
  <c r="Z162" i="1" s="1"/>
  <c r="AA162" i="1" s="1"/>
  <c r="AB162" i="1" s="1"/>
  <c r="AC162" i="1" s="1"/>
  <c r="AD162" i="1" s="1"/>
  <c r="AE162" i="1" s="1"/>
  <c r="AF162" i="1" s="1"/>
  <c r="AG162" i="1" s="1"/>
  <c r="AH162" i="1" s="1"/>
  <c r="W147" i="1"/>
  <c r="X147" i="1" s="1"/>
  <c r="Y147" i="1" s="1"/>
  <c r="Z147" i="1" s="1"/>
  <c r="AA147" i="1" s="1"/>
  <c r="AB147" i="1" s="1"/>
  <c r="AC147" i="1" s="1"/>
  <c r="AD147" i="1" s="1"/>
  <c r="AE147" i="1" s="1"/>
  <c r="AF147" i="1" s="1"/>
  <c r="AG147" i="1" s="1"/>
  <c r="AH147" i="1" s="1"/>
  <c r="W77" i="1"/>
  <c r="X77" i="1" s="1"/>
  <c r="Y77" i="1" s="1"/>
  <c r="Z77" i="1" s="1"/>
  <c r="AA77" i="1" s="1"/>
  <c r="AB77" i="1" s="1"/>
  <c r="AC77" i="1" s="1"/>
  <c r="AD77" i="1" s="1"/>
  <c r="AE77" i="1" s="1"/>
  <c r="AF77" i="1" s="1"/>
  <c r="AG77" i="1" s="1"/>
  <c r="AH77" i="1" s="1"/>
  <c r="W103" i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W94" i="1"/>
  <c r="X94" i="1" s="1"/>
  <c r="Y94" i="1" s="1"/>
  <c r="Z94" i="1" s="1"/>
  <c r="AA94" i="1" s="1"/>
  <c r="AB94" i="1" s="1"/>
  <c r="AC94" i="1" s="1"/>
  <c r="AD94" i="1" s="1"/>
  <c r="AE94" i="1" s="1"/>
  <c r="AF94" i="1" s="1"/>
  <c r="AG94" i="1" s="1"/>
  <c r="AH94" i="1" s="1"/>
  <c r="W37" i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W86" i="1"/>
  <c r="X86" i="1" s="1"/>
  <c r="Y86" i="1" s="1"/>
  <c r="Z86" i="1" s="1"/>
  <c r="AA86" i="1" s="1"/>
  <c r="AB86" i="1" s="1"/>
  <c r="AC86" i="1" s="1"/>
  <c r="AD86" i="1" s="1"/>
  <c r="AE86" i="1" s="1"/>
  <c r="AF86" i="1" s="1"/>
  <c r="AG86" i="1" s="1"/>
  <c r="AH86" i="1" s="1"/>
  <c r="W172" i="1"/>
  <c r="X172" i="1" s="1"/>
  <c r="Y172" i="1" s="1"/>
  <c r="Z172" i="1" s="1"/>
  <c r="AA172" i="1" s="1"/>
  <c r="AB172" i="1" s="1"/>
  <c r="AC172" i="1" s="1"/>
  <c r="AD172" i="1" s="1"/>
  <c r="AE172" i="1" s="1"/>
  <c r="AF172" i="1" s="1"/>
  <c r="AG172" i="1" s="1"/>
  <c r="AH172" i="1" s="1"/>
  <c r="W52" i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W88" i="1"/>
  <c r="X88" i="1" s="1"/>
  <c r="Y88" i="1" s="1"/>
  <c r="Z88" i="1" s="1"/>
  <c r="AA88" i="1" s="1"/>
  <c r="AB88" i="1" s="1"/>
  <c r="AC88" i="1" s="1"/>
  <c r="AD88" i="1" s="1"/>
  <c r="AE88" i="1" s="1"/>
  <c r="AF88" i="1" s="1"/>
  <c r="AG88" i="1" s="1"/>
  <c r="AH88" i="1" s="1"/>
  <c r="W78" i="1"/>
  <c r="X78" i="1" s="1"/>
  <c r="Y78" i="1" s="1"/>
  <c r="Z78" i="1" s="1"/>
  <c r="AA78" i="1" s="1"/>
  <c r="AB78" i="1" s="1"/>
  <c r="AC78" i="1" s="1"/>
  <c r="AD78" i="1" s="1"/>
  <c r="AE78" i="1" s="1"/>
  <c r="AF78" i="1" s="1"/>
  <c r="AG78" i="1" s="1"/>
  <c r="AH78" i="1" s="1"/>
  <c r="W163" i="1"/>
  <c r="X163" i="1" s="1"/>
  <c r="Y163" i="1" s="1"/>
  <c r="Z163" i="1" s="1"/>
  <c r="AA163" i="1" s="1"/>
  <c r="AB163" i="1" s="1"/>
  <c r="AC163" i="1" s="1"/>
  <c r="AD163" i="1" s="1"/>
  <c r="AE163" i="1" s="1"/>
  <c r="AF163" i="1" s="1"/>
  <c r="AG163" i="1" s="1"/>
  <c r="AH163" i="1" s="1"/>
  <c r="W76" i="1"/>
  <c r="X76" i="1" s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W164" i="1"/>
  <c r="X164" i="1" s="1"/>
  <c r="Y164" i="1" s="1"/>
  <c r="Z164" i="1" s="1"/>
  <c r="AA164" i="1" s="1"/>
  <c r="AB164" i="1" s="1"/>
  <c r="AC164" i="1" s="1"/>
  <c r="AD164" i="1" s="1"/>
  <c r="AE164" i="1" s="1"/>
  <c r="AF164" i="1" s="1"/>
  <c r="AG164" i="1" s="1"/>
  <c r="AH164" i="1" s="1"/>
  <c r="W159" i="1"/>
  <c r="X159" i="1" s="1"/>
  <c r="Y159" i="1" s="1"/>
  <c r="Z159" i="1" s="1"/>
  <c r="AA159" i="1" s="1"/>
  <c r="AB159" i="1" s="1"/>
  <c r="AC159" i="1" s="1"/>
  <c r="AD159" i="1" s="1"/>
  <c r="AE159" i="1" s="1"/>
  <c r="AF159" i="1" s="1"/>
  <c r="AG159" i="1" s="1"/>
  <c r="AH159" i="1" s="1"/>
  <c r="W102" i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W173" i="1"/>
  <c r="X173" i="1" s="1"/>
  <c r="Y173" i="1" s="1"/>
  <c r="Z173" i="1" s="1"/>
  <c r="AA173" i="1" s="1"/>
  <c r="AB173" i="1" s="1"/>
  <c r="AC173" i="1" s="1"/>
  <c r="AD173" i="1" s="1"/>
  <c r="AE173" i="1" s="1"/>
  <c r="AF173" i="1" s="1"/>
  <c r="AG173" i="1" s="1"/>
  <c r="AH173" i="1" s="1"/>
  <c r="W56" i="1"/>
  <c r="X56" i="1" s="1"/>
  <c r="Y56" i="1" s="1"/>
  <c r="Z56" i="1" s="1"/>
  <c r="AA56" i="1" s="1"/>
  <c r="AB56" i="1" s="1"/>
  <c r="AC56" i="1" s="1"/>
  <c r="AD56" i="1" s="1"/>
  <c r="AE56" i="1" s="1"/>
  <c r="AF56" i="1" s="1"/>
  <c r="AG56" i="1" s="1"/>
  <c r="AH56" i="1" s="1"/>
  <c r="W75" i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W80" i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W69" i="1"/>
  <c r="W90" i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F177" i="1"/>
  <c r="R99" i="1"/>
  <c r="R69" i="1"/>
  <c r="R104" i="1"/>
  <c r="V71" i="1"/>
  <c r="R170" i="1"/>
  <c r="V170" i="1"/>
  <c r="R40" i="1"/>
  <c r="R91" i="1"/>
  <c r="V91" i="1"/>
  <c r="H177" i="1"/>
  <c r="R53" i="1"/>
  <c r="R83" i="1"/>
  <c r="V83" i="1"/>
  <c r="R80" i="1"/>
  <c r="R45" i="1"/>
  <c r="R38" i="1"/>
  <c r="R75" i="1"/>
  <c r="R158" i="1"/>
  <c r="R89" i="1"/>
  <c r="R98" i="1"/>
  <c r="R43" i="1"/>
  <c r="R155" i="1"/>
  <c r="R101" i="1"/>
  <c r="R168" i="1"/>
  <c r="R51" i="1"/>
  <c r="R167" i="1"/>
  <c r="R81" i="1"/>
  <c r="R166" i="1"/>
  <c r="R88" i="1"/>
  <c r="R161" i="1"/>
  <c r="R52" i="1"/>
  <c r="R57" i="1"/>
  <c r="R41" i="1"/>
  <c r="R100" i="1"/>
  <c r="R39" i="1"/>
  <c r="R96" i="1"/>
  <c r="R147" i="1"/>
  <c r="R92" i="1"/>
  <c r="R163" i="1"/>
  <c r="R56" i="1"/>
  <c r="R46" i="1"/>
  <c r="R172" i="1"/>
  <c r="R95" i="1"/>
  <c r="R58" i="1"/>
  <c r="R85" i="1"/>
  <c r="R165" i="1"/>
  <c r="R50" i="1"/>
  <c r="R72" i="1"/>
  <c r="R145" i="1"/>
  <c r="R169" i="1"/>
  <c r="R47" i="1"/>
  <c r="R48" i="1"/>
  <c r="R148" i="1"/>
  <c r="R55" i="1"/>
  <c r="R159" i="1"/>
  <c r="R70" i="1"/>
  <c r="R171" i="1"/>
  <c r="R97" i="1"/>
  <c r="R102" i="1"/>
  <c r="R87" i="1"/>
  <c r="R29" i="1"/>
  <c r="R76" i="1"/>
  <c r="R164" i="1"/>
  <c r="R162" i="1"/>
  <c r="R30" i="1"/>
  <c r="V32" i="1"/>
  <c r="R86" i="1"/>
  <c r="V24" i="1"/>
  <c r="R44" i="1"/>
  <c r="R49" i="1"/>
  <c r="R54" i="1"/>
  <c r="R93" i="1"/>
  <c r="R78" i="1"/>
  <c r="R160" i="1"/>
  <c r="R84" i="1"/>
  <c r="R74" i="1"/>
  <c r="R173" i="1"/>
  <c r="R77" i="1"/>
  <c r="J60" i="1"/>
  <c r="A21" i="1"/>
  <c r="A22" i="1" s="1"/>
  <c r="N32" i="1"/>
  <c r="N24" i="1"/>
  <c r="R19" i="1"/>
  <c r="A147" i="1"/>
  <c r="N150" i="1"/>
  <c r="V36" i="1"/>
  <c r="J175" i="1"/>
  <c r="N108" i="1"/>
  <c r="AI44" i="1" l="1"/>
  <c r="AJ44" i="1" s="1"/>
  <c r="AI81" i="1"/>
  <c r="AJ81" i="1" s="1"/>
  <c r="AI29" i="1"/>
  <c r="AK174" i="1"/>
  <c r="AL174" i="1" s="1"/>
  <c r="AM174" i="1" s="1"/>
  <c r="AN174" i="1" s="1"/>
  <c r="AO174" i="1" s="1"/>
  <c r="AP174" i="1" s="1"/>
  <c r="AQ174" i="1" s="1"/>
  <c r="AR174" i="1" s="1"/>
  <c r="AS174" i="1" s="1"/>
  <c r="AT174" i="1" s="1"/>
  <c r="AU174" i="1" s="1"/>
  <c r="AX174" i="1" s="1"/>
  <c r="AI167" i="1"/>
  <c r="AJ167" i="1" s="1"/>
  <c r="AK106" i="1"/>
  <c r="AI171" i="1"/>
  <c r="AJ171" i="1" s="1"/>
  <c r="AJ29" i="1"/>
  <c r="AI41" i="1"/>
  <c r="AI92" i="1"/>
  <c r="AI84" i="1"/>
  <c r="AJ105" i="1"/>
  <c r="AI172" i="1"/>
  <c r="AI155" i="1"/>
  <c r="AI85" i="1"/>
  <c r="AI42" i="1"/>
  <c r="AI43" i="1"/>
  <c r="AI99" i="1"/>
  <c r="AI38" i="1"/>
  <c r="AI158" i="1"/>
  <c r="AI75" i="1"/>
  <c r="AI164" i="1"/>
  <c r="W24" i="1"/>
  <c r="AI168" i="1"/>
  <c r="AI79" i="1"/>
  <c r="AI93" i="1"/>
  <c r="AI157" i="1"/>
  <c r="AI161" i="1"/>
  <c r="AI165" i="1"/>
  <c r="AI56" i="1"/>
  <c r="AI160" i="1"/>
  <c r="AI73" i="1"/>
  <c r="AI21" i="1"/>
  <c r="AI78" i="1"/>
  <c r="AI49" i="1"/>
  <c r="AI87" i="1"/>
  <c r="AI53" i="1"/>
  <c r="AI80" i="1"/>
  <c r="AI50" i="1"/>
  <c r="AI148" i="1"/>
  <c r="W83" i="1"/>
  <c r="X83" i="1" s="1"/>
  <c r="Y83" i="1" s="1"/>
  <c r="Z83" i="1" s="1"/>
  <c r="AA83" i="1" s="1"/>
  <c r="AB83" i="1" s="1"/>
  <c r="AC83" i="1" s="1"/>
  <c r="AD83" i="1" s="1"/>
  <c r="AE83" i="1" s="1"/>
  <c r="AF83" i="1" s="1"/>
  <c r="AG83" i="1" s="1"/>
  <c r="AH83" i="1" s="1"/>
  <c r="AI102" i="1"/>
  <c r="X145" i="1"/>
  <c r="W150" i="1"/>
  <c r="AI159" i="1"/>
  <c r="AI103" i="1"/>
  <c r="AI162" i="1"/>
  <c r="X28" i="1"/>
  <c r="W32" i="1"/>
  <c r="AI100" i="1"/>
  <c r="AI57" i="1"/>
  <c r="AI156" i="1"/>
  <c r="AI146" i="1"/>
  <c r="W170" i="1"/>
  <c r="X170" i="1" s="1"/>
  <c r="Y170" i="1" s="1"/>
  <c r="Z170" i="1" s="1"/>
  <c r="AA170" i="1" s="1"/>
  <c r="AB170" i="1" s="1"/>
  <c r="AC170" i="1" s="1"/>
  <c r="AD170" i="1" s="1"/>
  <c r="AE170" i="1" s="1"/>
  <c r="AF170" i="1" s="1"/>
  <c r="AG170" i="1" s="1"/>
  <c r="AH170" i="1" s="1"/>
  <c r="AI94" i="1"/>
  <c r="AI147" i="1"/>
  <c r="AI58" i="1"/>
  <c r="AI70" i="1"/>
  <c r="AI163" i="1"/>
  <c r="V108" i="1"/>
  <c r="W91" i="1"/>
  <c r="X91" i="1" s="1"/>
  <c r="Y91" i="1" s="1"/>
  <c r="Z91" i="1" s="1"/>
  <c r="AA91" i="1" s="1"/>
  <c r="AB91" i="1" s="1"/>
  <c r="AC91" i="1" s="1"/>
  <c r="AD91" i="1" s="1"/>
  <c r="AE91" i="1" s="1"/>
  <c r="AF91" i="1" s="1"/>
  <c r="AG91" i="1" s="1"/>
  <c r="AH91" i="1" s="1"/>
  <c r="AI86" i="1"/>
  <c r="AI22" i="1"/>
  <c r="AI95" i="1"/>
  <c r="X24" i="1"/>
  <c r="AI74" i="1"/>
  <c r="AI82" i="1"/>
  <c r="AI55" i="1"/>
  <c r="W71" i="1"/>
  <c r="X71" i="1" s="1"/>
  <c r="Y71" i="1" s="1"/>
  <c r="Z71" i="1" s="1"/>
  <c r="AA71" i="1" s="1"/>
  <c r="AB71" i="1" s="1"/>
  <c r="AC71" i="1" s="1"/>
  <c r="AD71" i="1" s="1"/>
  <c r="AE71" i="1" s="1"/>
  <c r="AF71" i="1" s="1"/>
  <c r="AG71" i="1" s="1"/>
  <c r="AH71" i="1" s="1"/>
  <c r="AI90" i="1"/>
  <c r="AI88" i="1"/>
  <c r="AI37" i="1"/>
  <c r="AI77" i="1"/>
  <c r="AI89" i="1"/>
  <c r="AI96" i="1"/>
  <c r="AI46" i="1"/>
  <c r="AI54" i="1"/>
  <c r="AI51" i="1"/>
  <c r="AI104" i="1"/>
  <c r="AI98" i="1"/>
  <c r="AI72" i="1"/>
  <c r="AI101" i="1"/>
  <c r="AI40" i="1"/>
  <c r="AI97" i="1"/>
  <c r="AI45" i="1"/>
  <c r="AI169" i="1"/>
  <c r="AI39" i="1"/>
  <c r="W36" i="1"/>
  <c r="X69" i="1"/>
  <c r="AI173" i="1"/>
  <c r="AI76" i="1"/>
  <c r="AI52" i="1"/>
  <c r="AI166" i="1"/>
  <c r="AI48" i="1"/>
  <c r="AI30" i="1"/>
  <c r="AI47" i="1"/>
  <c r="R32" i="1"/>
  <c r="R108" i="1"/>
  <c r="V154" i="1"/>
  <c r="R150" i="1"/>
  <c r="V60" i="1"/>
  <c r="J177" i="1"/>
  <c r="V150" i="1"/>
  <c r="R154" i="1"/>
  <c r="R175" i="1" s="1"/>
  <c r="N175" i="1"/>
  <c r="R24" i="1"/>
  <c r="N60" i="1"/>
  <c r="R36" i="1"/>
  <c r="R60" i="1" s="1"/>
  <c r="A24" i="1"/>
  <c r="A148" i="1"/>
  <c r="A150" i="1" s="1"/>
  <c r="N177" i="1" l="1"/>
  <c r="AW174" i="1"/>
  <c r="AW21" i="1"/>
  <c r="AW22" i="1"/>
  <c r="AW155" i="1"/>
  <c r="AK81" i="1"/>
  <c r="AL81" i="1" s="1"/>
  <c r="AM81" i="1" s="1"/>
  <c r="AN81" i="1" s="1"/>
  <c r="AO81" i="1" s="1"/>
  <c r="AP81" i="1" s="1"/>
  <c r="AQ81" i="1" s="1"/>
  <c r="AR81" i="1" s="1"/>
  <c r="AS81" i="1" s="1"/>
  <c r="AT81" i="1" s="1"/>
  <c r="AU81" i="1" s="1"/>
  <c r="AX81" i="1" s="1"/>
  <c r="AK167" i="1"/>
  <c r="AL167" i="1" s="1"/>
  <c r="AM167" i="1" s="1"/>
  <c r="AN167" i="1" s="1"/>
  <c r="AO167" i="1" s="1"/>
  <c r="AP167" i="1" s="1"/>
  <c r="AQ167" i="1" s="1"/>
  <c r="AR167" i="1" s="1"/>
  <c r="AS167" i="1" s="1"/>
  <c r="AT167" i="1" s="1"/>
  <c r="AU167" i="1" s="1"/>
  <c r="AX167" i="1" s="1"/>
  <c r="AK44" i="1"/>
  <c r="AL44" i="1" s="1"/>
  <c r="AM44" i="1" s="1"/>
  <c r="AN44" i="1" s="1"/>
  <c r="AO44" i="1" s="1"/>
  <c r="AP44" i="1" s="1"/>
  <c r="AQ44" i="1" s="1"/>
  <c r="AR44" i="1" s="1"/>
  <c r="AS44" i="1" s="1"/>
  <c r="AT44" i="1" s="1"/>
  <c r="AU44" i="1" s="1"/>
  <c r="AX44" i="1" s="1"/>
  <c r="AY174" i="1"/>
  <c r="AZ174" i="1" s="1"/>
  <c r="BA174" i="1" s="1"/>
  <c r="BB174" i="1" s="1"/>
  <c r="BC174" i="1" s="1"/>
  <c r="BD174" i="1" s="1"/>
  <c r="BE174" i="1" s="1"/>
  <c r="BF174" i="1" s="1"/>
  <c r="BG174" i="1" s="1"/>
  <c r="BH174" i="1" s="1"/>
  <c r="BI174" i="1" s="1"/>
  <c r="AK171" i="1"/>
  <c r="AL171" i="1" s="1"/>
  <c r="AM171" i="1" s="1"/>
  <c r="AN171" i="1" s="1"/>
  <c r="AO171" i="1" s="1"/>
  <c r="AP171" i="1" s="1"/>
  <c r="AQ171" i="1" s="1"/>
  <c r="AR171" i="1" s="1"/>
  <c r="AS171" i="1" s="1"/>
  <c r="AT171" i="1" s="1"/>
  <c r="AU171" i="1" s="1"/>
  <c r="AX171" i="1" s="1"/>
  <c r="AK29" i="1"/>
  <c r="AL29" i="1" s="1"/>
  <c r="AM29" i="1" s="1"/>
  <c r="AN29" i="1" s="1"/>
  <c r="AO29" i="1" s="1"/>
  <c r="AP29" i="1" s="1"/>
  <c r="AQ29" i="1" s="1"/>
  <c r="AR29" i="1" s="1"/>
  <c r="AS29" i="1" s="1"/>
  <c r="AT29" i="1" s="1"/>
  <c r="AU29" i="1" s="1"/>
  <c r="AX29" i="1" s="1"/>
  <c r="AK105" i="1"/>
  <c r="AL105" i="1" s="1"/>
  <c r="AM105" i="1" s="1"/>
  <c r="AN105" i="1" s="1"/>
  <c r="AO105" i="1" s="1"/>
  <c r="AP105" i="1" s="1"/>
  <c r="AQ105" i="1" s="1"/>
  <c r="AR105" i="1" s="1"/>
  <c r="AS105" i="1" s="1"/>
  <c r="AT105" i="1" s="1"/>
  <c r="AU105" i="1" s="1"/>
  <c r="AX105" i="1" s="1"/>
  <c r="AL106" i="1"/>
  <c r="AM106" i="1" s="1"/>
  <c r="AN106" i="1" s="1"/>
  <c r="AO106" i="1" s="1"/>
  <c r="AP106" i="1" s="1"/>
  <c r="AQ106" i="1" s="1"/>
  <c r="AR106" i="1" s="1"/>
  <c r="AS106" i="1" s="1"/>
  <c r="AT106" i="1" s="1"/>
  <c r="AU106" i="1" s="1"/>
  <c r="AX106" i="1" s="1"/>
  <c r="AJ30" i="1"/>
  <c r="AJ58" i="1"/>
  <c r="AJ50" i="1"/>
  <c r="AJ39" i="1"/>
  <c r="AJ51" i="1"/>
  <c r="AJ56" i="1"/>
  <c r="AJ43" i="1"/>
  <c r="AJ42" i="1"/>
  <c r="AJ45" i="1"/>
  <c r="AJ54" i="1"/>
  <c r="AJ46" i="1"/>
  <c r="AJ53" i="1"/>
  <c r="AJ52" i="1"/>
  <c r="AJ55" i="1"/>
  <c r="AJ40" i="1"/>
  <c r="AJ41" i="1"/>
  <c r="AJ49" i="1"/>
  <c r="AJ38" i="1"/>
  <c r="AJ37" i="1"/>
  <c r="AJ48" i="1"/>
  <c r="AJ57" i="1"/>
  <c r="AJ47" i="1"/>
  <c r="AJ98" i="1"/>
  <c r="AJ101" i="1"/>
  <c r="AJ79" i="1"/>
  <c r="AJ104" i="1"/>
  <c r="AJ95" i="1"/>
  <c r="AJ73" i="1"/>
  <c r="AJ90" i="1"/>
  <c r="AJ94" i="1"/>
  <c r="AJ85" i="1"/>
  <c r="AJ84" i="1"/>
  <c r="AJ74" i="1"/>
  <c r="AJ77" i="1"/>
  <c r="AJ102" i="1"/>
  <c r="AJ93" i="1"/>
  <c r="AJ88" i="1"/>
  <c r="AJ86" i="1"/>
  <c r="AJ103" i="1"/>
  <c r="AJ80" i="1"/>
  <c r="AJ92" i="1"/>
  <c r="AJ89" i="1"/>
  <c r="AJ72" i="1"/>
  <c r="AJ100" i="1"/>
  <c r="AJ78" i="1"/>
  <c r="AJ76" i="1"/>
  <c r="AJ97" i="1"/>
  <c r="AJ75" i="1"/>
  <c r="AJ70" i="1"/>
  <c r="AJ99" i="1"/>
  <c r="AJ96" i="1"/>
  <c r="AJ82" i="1"/>
  <c r="AJ87" i="1"/>
  <c r="AJ148" i="1"/>
  <c r="AJ147" i="1"/>
  <c r="AJ146" i="1"/>
  <c r="AJ164" i="1"/>
  <c r="AJ166" i="1"/>
  <c r="AJ159" i="1"/>
  <c r="AJ165" i="1"/>
  <c r="AJ168" i="1"/>
  <c r="AJ169" i="1"/>
  <c r="AJ162" i="1"/>
  <c r="AJ160" i="1"/>
  <c r="AJ157" i="1"/>
  <c r="AJ173" i="1"/>
  <c r="AJ156" i="1"/>
  <c r="AJ161" i="1"/>
  <c r="AJ158" i="1"/>
  <c r="AJ163" i="1"/>
  <c r="AJ172" i="1"/>
  <c r="AI83" i="1"/>
  <c r="Y145" i="1"/>
  <c r="X150" i="1"/>
  <c r="Y69" i="1"/>
  <c r="X108" i="1"/>
  <c r="W108" i="1"/>
  <c r="AI71" i="1"/>
  <c r="Y28" i="1"/>
  <c r="X32" i="1"/>
  <c r="AI91" i="1"/>
  <c r="AI170" i="1"/>
  <c r="V175" i="1"/>
  <c r="V177" i="1" s="1"/>
  <c r="W154" i="1"/>
  <c r="X36" i="1"/>
  <c r="W60" i="1"/>
  <c r="Y24" i="1"/>
  <c r="A154" i="1"/>
  <c r="A155" i="1" s="1"/>
  <c r="A156" i="1" s="1"/>
  <c r="R177" i="1"/>
  <c r="P177" i="1" s="1"/>
  <c r="A28" i="1"/>
  <c r="A29" i="1" s="1"/>
  <c r="AW29" i="1" l="1"/>
  <c r="AW167" i="1"/>
  <c r="BK22" i="1"/>
  <c r="BK174" i="1"/>
  <c r="AY44" i="1"/>
  <c r="AZ44" i="1" s="1"/>
  <c r="BA44" i="1" s="1"/>
  <c r="BB44" i="1" s="1"/>
  <c r="BC44" i="1" s="1"/>
  <c r="BD44" i="1" s="1"/>
  <c r="BE44" i="1" s="1"/>
  <c r="BF44" i="1" s="1"/>
  <c r="BG44" i="1" s="1"/>
  <c r="BH44" i="1" s="1"/>
  <c r="BI44" i="1" s="1"/>
  <c r="AK75" i="1"/>
  <c r="AL75" i="1" s="1"/>
  <c r="AM75" i="1" s="1"/>
  <c r="AN75" i="1" s="1"/>
  <c r="AO75" i="1" s="1"/>
  <c r="AP75" i="1" s="1"/>
  <c r="AQ75" i="1" s="1"/>
  <c r="AR75" i="1" s="1"/>
  <c r="AS75" i="1" s="1"/>
  <c r="AT75" i="1" s="1"/>
  <c r="AU75" i="1" s="1"/>
  <c r="AX75" i="1" s="1"/>
  <c r="AK172" i="1"/>
  <c r="AL172" i="1" s="1"/>
  <c r="AM172" i="1" s="1"/>
  <c r="AN172" i="1" s="1"/>
  <c r="AO172" i="1" s="1"/>
  <c r="AP172" i="1" s="1"/>
  <c r="AQ172" i="1" s="1"/>
  <c r="AR172" i="1" s="1"/>
  <c r="AS172" i="1" s="1"/>
  <c r="AT172" i="1" s="1"/>
  <c r="AU172" i="1" s="1"/>
  <c r="AX172" i="1" s="1"/>
  <c r="AK162" i="1"/>
  <c r="AL162" i="1" s="1"/>
  <c r="AM162" i="1" s="1"/>
  <c r="AN162" i="1" s="1"/>
  <c r="AO162" i="1" s="1"/>
  <c r="AP162" i="1" s="1"/>
  <c r="AQ162" i="1" s="1"/>
  <c r="AR162" i="1" s="1"/>
  <c r="AS162" i="1" s="1"/>
  <c r="AT162" i="1" s="1"/>
  <c r="AU162" i="1" s="1"/>
  <c r="AX162" i="1" s="1"/>
  <c r="AK147" i="1"/>
  <c r="AL147" i="1" s="1"/>
  <c r="AM147" i="1" s="1"/>
  <c r="AN147" i="1" s="1"/>
  <c r="AO147" i="1" s="1"/>
  <c r="AP147" i="1" s="1"/>
  <c r="AQ147" i="1" s="1"/>
  <c r="AR147" i="1" s="1"/>
  <c r="AS147" i="1" s="1"/>
  <c r="AT147" i="1" s="1"/>
  <c r="AU147" i="1" s="1"/>
  <c r="AX147" i="1" s="1"/>
  <c r="AK97" i="1"/>
  <c r="AL97" i="1" s="1"/>
  <c r="AM97" i="1" s="1"/>
  <c r="AN97" i="1" s="1"/>
  <c r="AO97" i="1" s="1"/>
  <c r="AP97" i="1" s="1"/>
  <c r="AQ97" i="1" s="1"/>
  <c r="AR97" i="1" s="1"/>
  <c r="AS97" i="1" s="1"/>
  <c r="AT97" i="1" s="1"/>
  <c r="AU97" i="1" s="1"/>
  <c r="AX97" i="1" s="1"/>
  <c r="AK103" i="1"/>
  <c r="AL103" i="1" s="1"/>
  <c r="AM103" i="1" s="1"/>
  <c r="AN103" i="1" s="1"/>
  <c r="AO103" i="1" s="1"/>
  <c r="AP103" i="1" s="1"/>
  <c r="AQ103" i="1" s="1"/>
  <c r="AR103" i="1" s="1"/>
  <c r="AS103" i="1" s="1"/>
  <c r="AT103" i="1" s="1"/>
  <c r="AU103" i="1" s="1"/>
  <c r="AX103" i="1" s="1"/>
  <c r="AK85" i="1"/>
  <c r="AL85" i="1" s="1"/>
  <c r="AM85" i="1" s="1"/>
  <c r="AN85" i="1" s="1"/>
  <c r="AO85" i="1" s="1"/>
  <c r="AP85" i="1" s="1"/>
  <c r="AQ85" i="1" s="1"/>
  <c r="AR85" i="1" s="1"/>
  <c r="AS85" i="1" s="1"/>
  <c r="AT85" i="1" s="1"/>
  <c r="AU85" i="1" s="1"/>
  <c r="AX85" i="1" s="1"/>
  <c r="AK98" i="1"/>
  <c r="AL98" i="1" s="1"/>
  <c r="AM98" i="1" s="1"/>
  <c r="AN98" i="1" s="1"/>
  <c r="AO98" i="1" s="1"/>
  <c r="AP98" i="1" s="1"/>
  <c r="AQ98" i="1" s="1"/>
  <c r="AR98" i="1" s="1"/>
  <c r="AS98" i="1" s="1"/>
  <c r="AT98" i="1" s="1"/>
  <c r="AU98" i="1" s="1"/>
  <c r="AX98" i="1" s="1"/>
  <c r="AK40" i="1"/>
  <c r="AL40" i="1" s="1"/>
  <c r="AM40" i="1" s="1"/>
  <c r="AN40" i="1" s="1"/>
  <c r="AO40" i="1" s="1"/>
  <c r="AP40" i="1" s="1"/>
  <c r="AQ40" i="1" s="1"/>
  <c r="AR40" i="1" s="1"/>
  <c r="AS40" i="1" s="1"/>
  <c r="AT40" i="1" s="1"/>
  <c r="AU40" i="1" s="1"/>
  <c r="AX40" i="1" s="1"/>
  <c r="AK43" i="1"/>
  <c r="AL43" i="1" s="1"/>
  <c r="AM43" i="1" s="1"/>
  <c r="AN43" i="1" s="1"/>
  <c r="AO43" i="1" s="1"/>
  <c r="AP43" i="1" s="1"/>
  <c r="AQ43" i="1" s="1"/>
  <c r="AR43" i="1" s="1"/>
  <c r="AS43" i="1" s="1"/>
  <c r="AT43" i="1" s="1"/>
  <c r="AU43" i="1" s="1"/>
  <c r="AX43" i="1" s="1"/>
  <c r="AY29" i="1"/>
  <c r="AZ29" i="1" s="1"/>
  <c r="BA29" i="1" s="1"/>
  <c r="BB29" i="1" s="1"/>
  <c r="BC29" i="1" s="1"/>
  <c r="BD29" i="1" s="1"/>
  <c r="BE29" i="1" s="1"/>
  <c r="BF29" i="1" s="1"/>
  <c r="BG29" i="1" s="1"/>
  <c r="BH29" i="1" s="1"/>
  <c r="BI29" i="1" s="1"/>
  <c r="AY167" i="1"/>
  <c r="AZ167" i="1" s="1"/>
  <c r="BA167" i="1" s="1"/>
  <c r="BB167" i="1" s="1"/>
  <c r="BC167" i="1" s="1"/>
  <c r="BD167" i="1" s="1"/>
  <c r="BE167" i="1" s="1"/>
  <c r="BF167" i="1" s="1"/>
  <c r="BG167" i="1" s="1"/>
  <c r="BH167" i="1" s="1"/>
  <c r="BI167" i="1" s="1"/>
  <c r="AK164" i="1"/>
  <c r="AL164" i="1" s="1"/>
  <c r="AM164" i="1" s="1"/>
  <c r="AN164" i="1" s="1"/>
  <c r="AO164" i="1" s="1"/>
  <c r="AP164" i="1" s="1"/>
  <c r="AQ164" i="1" s="1"/>
  <c r="AR164" i="1" s="1"/>
  <c r="AS164" i="1" s="1"/>
  <c r="AT164" i="1" s="1"/>
  <c r="AU164" i="1" s="1"/>
  <c r="AX164" i="1" s="1"/>
  <c r="AK92" i="1"/>
  <c r="AL92" i="1" s="1"/>
  <c r="AM92" i="1" s="1"/>
  <c r="AN92" i="1" s="1"/>
  <c r="AO92" i="1" s="1"/>
  <c r="AP92" i="1" s="1"/>
  <c r="AQ92" i="1" s="1"/>
  <c r="AR92" i="1" s="1"/>
  <c r="AS92" i="1" s="1"/>
  <c r="AT92" i="1" s="1"/>
  <c r="AU92" i="1" s="1"/>
  <c r="AX92" i="1" s="1"/>
  <c r="AK49" i="1"/>
  <c r="AL49" i="1" s="1"/>
  <c r="AM49" i="1" s="1"/>
  <c r="AN49" i="1" s="1"/>
  <c r="AO49" i="1" s="1"/>
  <c r="AP49" i="1" s="1"/>
  <c r="AQ49" i="1" s="1"/>
  <c r="AR49" i="1" s="1"/>
  <c r="AS49" i="1" s="1"/>
  <c r="AT49" i="1" s="1"/>
  <c r="AU49" i="1" s="1"/>
  <c r="AX49" i="1" s="1"/>
  <c r="AK30" i="1"/>
  <c r="AL30" i="1" s="1"/>
  <c r="AM30" i="1" s="1"/>
  <c r="AN30" i="1" s="1"/>
  <c r="AO30" i="1" s="1"/>
  <c r="AP30" i="1" s="1"/>
  <c r="AQ30" i="1" s="1"/>
  <c r="AR30" i="1" s="1"/>
  <c r="AS30" i="1" s="1"/>
  <c r="AT30" i="1" s="1"/>
  <c r="AU30" i="1" s="1"/>
  <c r="AX30" i="1" s="1"/>
  <c r="AK146" i="1"/>
  <c r="AL146" i="1" s="1"/>
  <c r="AM146" i="1" s="1"/>
  <c r="AN146" i="1" s="1"/>
  <c r="AO146" i="1" s="1"/>
  <c r="AP146" i="1" s="1"/>
  <c r="AQ146" i="1" s="1"/>
  <c r="AR146" i="1" s="1"/>
  <c r="AS146" i="1" s="1"/>
  <c r="AT146" i="1" s="1"/>
  <c r="AU146" i="1" s="1"/>
  <c r="AX146" i="1" s="1"/>
  <c r="AK80" i="1"/>
  <c r="AL80" i="1" s="1"/>
  <c r="AM80" i="1" s="1"/>
  <c r="AN80" i="1" s="1"/>
  <c r="AO80" i="1" s="1"/>
  <c r="AP80" i="1" s="1"/>
  <c r="AQ80" i="1" s="1"/>
  <c r="AR80" i="1" s="1"/>
  <c r="AS80" i="1" s="1"/>
  <c r="AT80" i="1" s="1"/>
  <c r="AU80" i="1" s="1"/>
  <c r="AX80" i="1" s="1"/>
  <c r="AK84" i="1"/>
  <c r="AL84" i="1" s="1"/>
  <c r="AM84" i="1" s="1"/>
  <c r="AN84" i="1" s="1"/>
  <c r="AO84" i="1" s="1"/>
  <c r="AP84" i="1" s="1"/>
  <c r="AQ84" i="1" s="1"/>
  <c r="AR84" i="1" s="1"/>
  <c r="AS84" i="1" s="1"/>
  <c r="AT84" i="1" s="1"/>
  <c r="AU84" i="1" s="1"/>
  <c r="AX84" i="1" s="1"/>
  <c r="AK101" i="1"/>
  <c r="AL101" i="1" s="1"/>
  <c r="AM101" i="1" s="1"/>
  <c r="AN101" i="1" s="1"/>
  <c r="AO101" i="1" s="1"/>
  <c r="AP101" i="1" s="1"/>
  <c r="AQ101" i="1" s="1"/>
  <c r="AR101" i="1" s="1"/>
  <c r="AS101" i="1" s="1"/>
  <c r="AT101" i="1" s="1"/>
  <c r="AU101" i="1" s="1"/>
  <c r="AX101" i="1" s="1"/>
  <c r="AK41" i="1"/>
  <c r="AL41" i="1" s="1"/>
  <c r="AM41" i="1" s="1"/>
  <c r="AN41" i="1" s="1"/>
  <c r="AO41" i="1" s="1"/>
  <c r="AP41" i="1" s="1"/>
  <c r="AQ41" i="1" s="1"/>
  <c r="AR41" i="1" s="1"/>
  <c r="AS41" i="1" s="1"/>
  <c r="AT41" i="1" s="1"/>
  <c r="AU41" i="1" s="1"/>
  <c r="AX41" i="1" s="1"/>
  <c r="AK42" i="1"/>
  <c r="AL42" i="1" s="1"/>
  <c r="AM42" i="1" s="1"/>
  <c r="AN42" i="1" s="1"/>
  <c r="AO42" i="1" s="1"/>
  <c r="AP42" i="1" s="1"/>
  <c r="AQ42" i="1" s="1"/>
  <c r="AR42" i="1" s="1"/>
  <c r="AS42" i="1" s="1"/>
  <c r="AT42" i="1" s="1"/>
  <c r="AU42" i="1" s="1"/>
  <c r="AX42" i="1" s="1"/>
  <c r="AK163" i="1"/>
  <c r="AL163" i="1" s="1"/>
  <c r="AM163" i="1" s="1"/>
  <c r="AN163" i="1" s="1"/>
  <c r="AO163" i="1" s="1"/>
  <c r="AP163" i="1" s="1"/>
  <c r="AQ163" i="1" s="1"/>
  <c r="AR163" i="1" s="1"/>
  <c r="AS163" i="1" s="1"/>
  <c r="AT163" i="1" s="1"/>
  <c r="AU163" i="1" s="1"/>
  <c r="AX163" i="1" s="1"/>
  <c r="AK169" i="1"/>
  <c r="AL169" i="1" s="1"/>
  <c r="AM169" i="1" s="1"/>
  <c r="AN169" i="1" s="1"/>
  <c r="AO169" i="1" s="1"/>
  <c r="AP169" i="1" s="1"/>
  <c r="AQ169" i="1" s="1"/>
  <c r="AR169" i="1" s="1"/>
  <c r="AS169" i="1" s="1"/>
  <c r="AT169" i="1" s="1"/>
  <c r="AU169" i="1" s="1"/>
  <c r="AX169" i="1" s="1"/>
  <c r="AK148" i="1"/>
  <c r="AL148" i="1" s="1"/>
  <c r="AM148" i="1" s="1"/>
  <c r="AN148" i="1" s="1"/>
  <c r="AO148" i="1" s="1"/>
  <c r="AP148" i="1" s="1"/>
  <c r="AQ148" i="1" s="1"/>
  <c r="AR148" i="1" s="1"/>
  <c r="AS148" i="1" s="1"/>
  <c r="AT148" i="1" s="1"/>
  <c r="AU148" i="1" s="1"/>
  <c r="AX148" i="1" s="1"/>
  <c r="AK76" i="1"/>
  <c r="AL76" i="1" s="1"/>
  <c r="AM76" i="1" s="1"/>
  <c r="AN76" i="1" s="1"/>
  <c r="AO76" i="1" s="1"/>
  <c r="AP76" i="1" s="1"/>
  <c r="AQ76" i="1" s="1"/>
  <c r="AR76" i="1" s="1"/>
  <c r="AS76" i="1" s="1"/>
  <c r="AT76" i="1" s="1"/>
  <c r="AU76" i="1" s="1"/>
  <c r="AX76" i="1" s="1"/>
  <c r="AK86" i="1"/>
  <c r="AL86" i="1" s="1"/>
  <c r="AM86" i="1" s="1"/>
  <c r="AN86" i="1" s="1"/>
  <c r="AO86" i="1" s="1"/>
  <c r="AP86" i="1" s="1"/>
  <c r="AQ86" i="1" s="1"/>
  <c r="AR86" i="1" s="1"/>
  <c r="AS86" i="1" s="1"/>
  <c r="AT86" i="1" s="1"/>
  <c r="AU86" i="1" s="1"/>
  <c r="AX86" i="1" s="1"/>
  <c r="AK94" i="1"/>
  <c r="AL94" i="1" s="1"/>
  <c r="AM94" i="1" s="1"/>
  <c r="AN94" i="1" s="1"/>
  <c r="AO94" i="1" s="1"/>
  <c r="AP94" i="1" s="1"/>
  <c r="AQ94" i="1" s="1"/>
  <c r="AR94" i="1" s="1"/>
  <c r="AS94" i="1" s="1"/>
  <c r="AT94" i="1" s="1"/>
  <c r="AU94" i="1" s="1"/>
  <c r="AX94" i="1" s="1"/>
  <c r="AK47" i="1"/>
  <c r="AL47" i="1" s="1"/>
  <c r="AM47" i="1" s="1"/>
  <c r="AN47" i="1" s="1"/>
  <c r="AO47" i="1" s="1"/>
  <c r="AP47" i="1" s="1"/>
  <c r="AQ47" i="1" s="1"/>
  <c r="AR47" i="1" s="1"/>
  <c r="AS47" i="1" s="1"/>
  <c r="AT47" i="1" s="1"/>
  <c r="AU47" i="1" s="1"/>
  <c r="AX47" i="1" s="1"/>
  <c r="AK55" i="1"/>
  <c r="AL55" i="1" s="1"/>
  <c r="AM55" i="1" s="1"/>
  <c r="AN55" i="1" s="1"/>
  <c r="AO55" i="1" s="1"/>
  <c r="AP55" i="1" s="1"/>
  <c r="AQ55" i="1" s="1"/>
  <c r="AR55" i="1" s="1"/>
  <c r="AS55" i="1" s="1"/>
  <c r="AT55" i="1" s="1"/>
  <c r="AU55" i="1" s="1"/>
  <c r="AX55" i="1" s="1"/>
  <c r="AK56" i="1"/>
  <c r="AL56" i="1" s="1"/>
  <c r="AM56" i="1" s="1"/>
  <c r="AN56" i="1" s="1"/>
  <c r="AO56" i="1" s="1"/>
  <c r="AP56" i="1" s="1"/>
  <c r="AQ56" i="1" s="1"/>
  <c r="AR56" i="1" s="1"/>
  <c r="AS56" i="1" s="1"/>
  <c r="AT56" i="1" s="1"/>
  <c r="AU56" i="1" s="1"/>
  <c r="AX56" i="1" s="1"/>
  <c r="AW106" i="1"/>
  <c r="AW171" i="1"/>
  <c r="AW81" i="1"/>
  <c r="AK74" i="1"/>
  <c r="AL74" i="1" s="1"/>
  <c r="AM74" i="1" s="1"/>
  <c r="AN74" i="1" s="1"/>
  <c r="AO74" i="1" s="1"/>
  <c r="AP74" i="1" s="1"/>
  <c r="AQ74" i="1" s="1"/>
  <c r="AR74" i="1" s="1"/>
  <c r="AS74" i="1" s="1"/>
  <c r="AT74" i="1" s="1"/>
  <c r="AU74" i="1" s="1"/>
  <c r="AX74" i="1" s="1"/>
  <c r="AK158" i="1"/>
  <c r="AL158" i="1" s="1"/>
  <c r="AM158" i="1" s="1"/>
  <c r="AN158" i="1" s="1"/>
  <c r="AO158" i="1" s="1"/>
  <c r="AP158" i="1" s="1"/>
  <c r="AQ158" i="1" s="1"/>
  <c r="AR158" i="1" s="1"/>
  <c r="AS158" i="1" s="1"/>
  <c r="AT158" i="1" s="1"/>
  <c r="AU158" i="1" s="1"/>
  <c r="AX158" i="1" s="1"/>
  <c r="AK168" i="1"/>
  <c r="AL168" i="1" s="1"/>
  <c r="AM168" i="1" s="1"/>
  <c r="AN168" i="1" s="1"/>
  <c r="AO168" i="1" s="1"/>
  <c r="AP168" i="1" s="1"/>
  <c r="AQ168" i="1" s="1"/>
  <c r="AR168" i="1" s="1"/>
  <c r="AS168" i="1" s="1"/>
  <c r="AT168" i="1" s="1"/>
  <c r="AU168" i="1" s="1"/>
  <c r="AX168" i="1" s="1"/>
  <c r="AK87" i="1"/>
  <c r="AL87" i="1" s="1"/>
  <c r="AM87" i="1" s="1"/>
  <c r="AN87" i="1" s="1"/>
  <c r="AO87" i="1" s="1"/>
  <c r="AP87" i="1" s="1"/>
  <c r="AQ87" i="1" s="1"/>
  <c r="AR87" i="1" s="1"/>
  <c r="AS87" i="1" s="1"/>
  <c r="AT87" i="1" s="1"/>
  <c r="AU87" i="1" s="1"/>
  <c r="AX87" i="1" s="1"/>
  <c r="AK78" i="1"/>
  <c r="AL78" i="1" s="1"/>
  <c r="AM78" i="1" s="1"/>
  <c r="AN78" i="1" s="1"/>
  <c r="AO78" i="1" s="1"/>
  <c r="AP78" i="1" s="1"/>
  <c r="AQ78" i="1" s="1"/>
  <c r="AR78" i="1" s="1"/>
  <c r="AS78" i="1" s="1"/>
  <c r="AT78" i="1" s="1"/>
  <c r="AU78" i="1" s="1"/>
  <c r="AX78" i="1" s="1"/>
  <c r="AK88" i="1"/>
  <c r="AL88" i="1" s="1"/>
  <c r="AM88" i="1" s="1"/>
  <c r="AN88" i="1" s="1"/>
  <c r="AO88" i="1" s="1"/>
  <c r="AP88" i="1" s="1"/>
  <c r="AQ88" i="1" s="1"/>
  <c r="AR88" i="1" s="1"/>
  <c r="AS88" i="1" s="1"/>
  <c r="AT88" i="1" s="1"/>
  <c r="AU88" i="1" s="1"/>
  <c r="AX88" i="1" s="1"/>
  <c r="AK90" i="1"/>
  <c r="AL90" i="1" s="1"/>
  <c r="AM90" i="1" s="1"/>
  <c r="AN90" i="1" s="1"/>
  <c r="AO90" i="1" s="1"/>
  <c r="AP90" i="1" s="1"/>
  <c r="AQ90" i="1" s="1"/>
  <c r="AR90" i="1" s="1"/>
  <c r="AS90" i="1" s="1"/>
  <c r="AT90" i="1" s="1"/>
  <c r="AU90" i="1" s="1"/>
  <c r="AX90" i="1" s="1"/>
  <c r="AK57" i="1"/>
  <c r="AL57" i="1" s="1"/>
  <c r="AM57" i="1" s="1"/>
  <c r="AN57" i="1" s="1"/>
  <c r="AO57" i="1" s="1"/>
  <c r="AP57" i="1" s="1"/>
  <c r="AQ57" i="1" s="1"/>
  <c r="AR57" i="1" s="1"/>
  <c r="AS57" i="1" s="1"/>
  <c r="AT57" i="1" s="1"/>
  <c r="AU57" i="1" s="1"/>
  <c r="AX57" i="1" s="1"/>
  <c r="AK52" i="1"/>
  <c r="AL52" i="1" s="1"/>
  <c r="AM52" i="1" s="1"/>
  <c r="AN52" i="1" s="1"/>
  <c r="AO52" i="1" s="1"/>
  <c r="AP52" i="1" s="1"/>
  <c r="AQ52" i="1" s="1"/>
  <c r="AR52" i="1" s="1"/>
  <c r="AS52" i="1" s="1"/>
  <c r="AT52" i="1" s="1"/>
  <c r="AU52" i="1" s="1"/>
  <c r="AX52" i="1" s="1"/>
  <c r="AK51" i="1"/>
  <c r="AL51" i="1" s="1"/>
  <c r="AM51" i="1" s="1"/>
  <c r="AN51" i="1" s="1"/>
  <c r="AO51" i="1" s="1"/>
  <c r="AP51" i="1" s="1"/>
  <c r="AQ51" i="1" s="1"/>
  <c r="AR51" i="1" s="1"/>
  <c r="AS51" i="1" s="1"/>
  <c r="AT51" i="1" s="1"/>
  <c r="AU51" i="1" s="1"/>
  <c r="AX51" i="1" s="1"/>
  <c r="AY106" i="1"/>
  <c r="AZ106" i="1" s="1"/>
  <c r="BA106" i="1" s="1"/>
  <c r="BB106" i="1" s="1"/>
  <c r="BC106" i="1" s="1"/>
  <c r="BD106" i="1" s="1"/>
  <c r="BE106" i="1" s="1"/>
  <c r="BF106" i="1" s="1"/>
  <c r="BG106" i="1" s="1"/>
  <c r="BH106" i="1" s="1"/>
  <c r="BI106" i="1" s="1"/>
  <c r="AY171" i="1"/>
  <c r="AZ171" i="1" s="1"/>
  <c r="BA171" i="1" s="1"/>
  <c r="BB171" i="1" s="1"/>
  <c r="BC171" i="1" s="1"/>
  <c r="BD171" i="1" s="1"/>
  <c r="BE171" i="1" s="1"/>
  <c r="BF171" i="1" s="1"/>
  <c r="BG171" i="1" s="1"/>
  <c r="BH171" i="1" s="1"/>
  <c r="BI171" i="1" s="1"/>
  <c r="AY81" i="1"/>
  <c r="AZ81" i="1" s="1"/>
  <c r="BA81" i="1" s="1"/>
  <c r="BB81" i="1" s="1"/>
  <c r="BC81" i="1" s="1"/>
  <c r="BD81" i="1" s="1"/>
  <c r="BE81" i="1" s="1"/>
  <c r="BF81" i="1" s="1"/>
  <c r="BG81" i="1" s="1"/>
  <c r="BH81" i="1" s="1"/>
  <c r="BI81" i="1" s="1"/>
  <c r="AK157" i="1"/>
  <c r="AL157" i="1" s="1"/>
  <c r="AM157" i="1" s="1"/>
  <c r="AN157" i="1" s="1"/>
  <c r="AO157" i="1" s="1"/>
  <c r="AP157" i="1" s="1"/>
  <c r="AQ157" i="1" s="1"/>
  <c r="AR157" i="1" s="1"/>
  <c r="AS157" i="1" s="1"/>
  <c r="AT157" i="1" s="1"/>
  <c r="AU157" i="1" s="1"/>
  <c r="AX157" i="1" s="1"/>
  <c r="AK70" i="1"/>
  <c r="AL70" i="1" s="1"/>
  <c r="AM70" i="1" s="1"/>
  <c r="AN70" i="1" s="1"/>
  <c r="AO70" i="1" s="1"/>
  <c r="AP70" i="1" s="1"/>
  <c r="AQ70" i="1" s="1"/>
  <c r="AR70" i="1" s="1"/>
  <c r="AS70" i="1" s="1"/>
  <c r="AT70" i="1" s="1"/>
  <c r="AU70" i="1" s="1"/>
  <c r="AX70" i="1" s="1"/>
  <c r="AK45" i="1"/>
  <c r="AL45" i="1" s="1"/>
  <c r="AM45" i="1" s="1"/>
  <c r="AN45" i="1" s="1"/>
  <c r="AO45" i="1" s="1"/>
  <c r="AP45" i="1" s="1"/>
  <c r="AQ45" i="1" s="1"/>
  <c r="AR45" i="1" s="1"/>
  <c r="AS45" i="1" s="1"/>
  <c r="AT45" i="1" s="1"/>
  <c r="AU45" i="1" s="1"/>
  <c r="AX45" i="1" s="1"/>
  <c r="AK161" i="1"/>
  <c r="AL161" i="1" s="1"/>
  <c r="AM161" i="1" s="1"/>
  <c r="AN161" i="1" s="1"/>
  <c r="AO161" i="1" s="1"/>
  <c r="AP161" i="1" s="1"/>
  <c r="AQ161" i="1" s="1"/>
  <c r="AR161" i="1" s="1"/>
  <c r="AS161" i="1" s="1"/>
  <c r="AT161" i="1" s="1"/>
  <c r="AU161" i="1" s="1"/>
  <c r="AX161" i="1" s="1"/>
  <c r="AK165" i="1"/>
  <c r="AL165" i="1" s="1"/>
  <c r="AM165" i="1" s="1"/>
  <c r="AN165" i="1" s="1"/>
  <c r="AO165" i="1" s="1"/>
  <c r="AP165" i="1" s="1"/>
  <c r="AQ165" i="1" s="1"/>
  <c r="AR165" i="1" s="1"/>
  <c r="AS165" i="1" s="1"/>
  <c r="AT165" i="1" s="1"/>
  <c r="AU165" i="1" s="1"/>
  <c r="AX165" i="1" s="1"/>
  <c r="AK82" i="1"/>
  <c r="AL82" i="1" s="1"/>
  <c r="AM82" i="1" s="1"/>
  <c r="AN82" i="1" s="1"/>
  <c r="AO82" i="1" s="1"/>
  <c r="AP82" i="1" s="1"/>
  <c r="AQ82" i="1" s="1"/>
  <c r="AR82" i="1" s="1"/>
  <c r="AS82" i="1" s="1"/>
  <c r="AT82" i="1" s="1"/>
  <c r="AU82" i="1" s="1"/>
  <c r="AX82" i="1" s="1"/>
  <c r="AK100" i="1"/>
  <c r="AL100" i="1" s="1"/>
  <c r="AM100" i="1" s="1"/>
  <c r="AN100" i="1" s="1"/>
  <c r="AO100" i="1" s="1"/>
  <c r="AP100" i="1" s="1"/>
  <c r="AQ100" i="1" s="1"/>
  <c r="AR100" i="1" s="1"/>
  <c r="AS100" i="1" s="1"/>
  <c r="AT100" i="1" s="1"/>
  <c r="AU100" i="1" s="1"/>
  <c r="AX100" i="1" s="1"/>
  <c r="AK93" i="1"/>
  <c r="AL93" i="1" s="1"/>
  <c r="AM93" i="1" s="1"/>
  <c r="AN93" i="1" s="1"/>
  <c r="AO93" i="1" s="1"/>
  <c r="AP93" i="1" s="1"/>
  <c r="AQ93" i="1" s="1"/>
  <c r="AR93" i="1" s="1"/>
  <c r="AS93" i="1" s="1"/>
  <c r="AT93" i="1" s="1"/>
  <c r="AU93" i="1" s="1"/>
  <c r="AX93" i="1" s="1"/>
  <c r="AK73" i="1"/>
  <c r="AL73" i="1" s="1"/>
  <c r="AM73" i="1" s="1"/>
  <c r="AN73" i="1" s="1"/>
  <c r="AO73" i="1" s="1"/>
  <c r="AP73" i="1" s="1"/>
  <c r="AQ73" i="1" s="1"/>
  <c r="AR73" i="1" s="1"/>
  <c r="AS73" i="1" s="1"/>
  <c r="AT73" i="1" s="1"/>
  <c r="AU73" i="1" s="1"/>
  <c r="AX73" i="1" s="1"/>
  <c r="AK48" i="1"/>
  <c r="AL48" i="1" s="1"/>
  <c r="AM48" i="1" s="1"/>
  <c r="AN48" i="1" s="1"/>
  <c r="AO48" i="1" s="1"/>
  <c r="AP48" i="1" s="1"/>
  <c r="AQ48" i="1" s="1"/>
  <c r="AR48" i="1" s="1"/>
  <c r="AS48" i="1" s="1"/>
  <c r="AT48" i="1" s="1"/>
  <c r="AU48" i="1" s="1"/>
  <c r="AX48" i="1" s="1"/>
  <c r="AK53" i="1"/>
  <c r="AL53" i="1" s="1"/>
  <c r="AM53" i="1" s="1"/>
  <c r="AN53" i="1" s="1"/>
  <c r="AO53" i="1" s="1"/>
  <c r="AP53" i="1" s="1"/>
  <c r="AQ53" i="1" s="1"/>
  <c r="AR53" i="1" s="1"/>
  <c r="AS53" i="1" s="1"/>
  <c r="AT53" i="1" s="1"/>
  <c r="AU53" i="1" s="1"/>
  <c r="AX53" i="1" s="1"/>
  <c r="AK39" i="1"/>
  <c r="AL39" i="1" s="1"/>
  <c r="AM39" i="1" s="1"/>
  <c r="AN39" i="1" s="1"/>
  <c r="AO39" i="1" s="1"/>
  <c r="AP39" i="1" s="1"/>
  <c r="AQ39" i="1" s="1"/>
  <c r="AR39" i="1" s="1"/>
  <c r="AS39" i="1" s="1"/>
  <c r="AT39" i="1" s="1"/>
  <c r="AU39" i="1" s="1"/>
  <c r="AX39" i="1" s="1"/>
  <c r="AW105" i="1"/>
  <c r="AK79" i="1"/>
  <c r="AL79" i="1" s="1"/>
  <c r="AM79" i="1" s="1"/>
  <c r="AN79" i="1" s="1"/>
  <c r="AO79" i="1" s="1"/>
  <c r="AP79" i="1" s="1"/>
  <c r="AQ79" i="1" s="1"/>
  <c r="AR79" i="1" s="1"/>
  <c r="AS79" i="1" s="1"/>
  <c r="AT79" i="1" s="1"/>
  <c r="AU79" i="1" s="1"/>
  <c r="AX79" i="1" s="1"/>
  <c r="AK156" i="1"/>
  <c r="AL156" i="1" s="1"/>
  <c r="AM156" i="1" s="1"/>
  <c r="AN156" i="1" s="1"/>
  <c r="AO156" i="1" s="1"/>
  <c r="AP156" i="1" s="1"/>
  <c r="AQ156" i="1" s="1"/>
  <c r="AR156" i="1" s="1"/>
  <c r="AS156" i="1" s="1"/>
  <c r="AT156" i="1" s="1"/>
  <c r="AU156" i="1" s="1"/>
  <c r="AX156" i="1" s="1"/>
  <c r="AK159" i="1"/>
  <c r="AL159" i="1" s="1"/>
  <c r="AM159" i="1" s="1"/>
  <c r="AN159" i="1" s="1"/>
  <c r="AO159" i="1" s="1"/>
  <c r="AP159" i="1" s="1"/>
  <c r="AQ159" i="1" s="1"/>
  <c r="AR159" i="1" s="1"/>
  <c r="AS159" i="1" s="1"/>
  <c r="AT159" i="1" s="1"/>
  <c r="AU159" i="1" s="1"/>
  <c r="AX159" i="1" s="1"/>
  <c r="AK96" i="1"/>
  <c r="AL96" i="1" s="1"/>
  <c r="AM96" i="1" s="1"/>
  <c r="AN96" i="1" s="1"/>
  <c r="AO96" i="1" s="1"/>
  <c r="AP96" i="1" s="1"/>
  <c r="AQ96" i="1" s="1"/>
  <c r="AR96" i="1" s="1"/>
  <c r="AS96" i="1" s="1"/>
  <c r="AT96" i="1" s="1"/>
  <c r="AU96" i="1" s="1"/>
  <c r="AX96" i="1" s="1"/>
  <c r="AK72" i="1"/>
  <c r="AL72" i="1" s="1"/>
  <c r="AM72" i="1" s="1"/>
  <c r="AN72" i="1" s="1"/>
  <c r="AO72" i="1" s="1"/>
  <c r="AP72" i="1" s="1"/>
  <c r="AQ72" i="1" s="1"/>
  <c r="AR72" i="1" s="1"/>
  <c r="AS72" i="1" s="1"/>
  <c r="AT72" i="1" s="1"/>
  <c r="AU72" i="1" s="1"/>
  <c r="AX72" i="1" s="1"/>
  <c r="AK102" i="1"/>
  <c r="AL102" i="1" s="1"/>
  <c r="AM102" i="1" s="1"/>
  <c r="AN102" i="1" s="1"/>
  <c r="AO102" i="1" s="1"/>
  <c r="AP102" i="1" s="1"/>
  <c r="AQ102" i="1" s="1"/>
  <c r="AR102" i="1" s="1"/>
  <c r="AS102" i="1" s="1"/>
  <c r="AT102" i="1" s="1"/>
  <c r="AU102" i="1" s="1"/>
  <c r="AX102" i="1" s="1"/>
  <c r="AK95" i="1"/>
  <c r="AL95" i="1" s="1"/>
  <c r="AM95" i="1" s="1"/>
  <c r="AN95" i="1" s="1"/>
  <c r="AO95" i="1" s="1"/>
  <c r="AP95" i="1" s="1"/>
  <c r="AQ95" i="1" s="1"/>
  <c r="AR95" i="1" s="1"/>
  <c r="AS95" i="1" s="1"/>
  <c r="AT95" i="1" s="1"/>
  <c r="AU95" i="1" s="1"/>
  <c r="AX95" i="1" s="1"/>
  <c r="AK37" i="1"/>
  <c r="AL37" i="1" s="1"/>
  <c r="AM37" i="1" s="1"/>
  <c r="AN37" i="1" s="1"/>
  <c r="AO37" i="1" s="1"/>
  <c r="AP37" i="1" s="1"/>
  <c r="AQ37" i="1" s="1"/>
  <c r="AR37" i="1" s="1"/>
  <c r="AS37" i="1" s="1"/>
  <c r="AT37" i="1" s="1"/>
  <c r="AU37" i="1" s="1"/>
  <c r="AX37" i="1" s="1"/>
  <c r="AK46" i="1"/>
  <c r="AL46" i="1" s="1"/>
  <c r="AM46" i="1" s="1"/>
  <c r="AN46" i="1" s="1"/>
  <c r="AO46" i="1" s="1"/>
  <c r="AP46" i="1" s="1"/>
  <c r="AQ46" i="1" s="1"/>
  <c r="AR46" i="1" s="1"/>
  <c r="AS46" i="1" s="1"/>
  <c r="AT46" i="1" s="1"/>
  <c r="AU46" i="1" s="1"/>
  <c r="AX46" i="1" s="1"/>
  <c r="AK50" i="1"/>
  <c r="AL50" i="1" s="1"/>
  <c r="AM50" i="1" s="1"/>
  <c r="AN50" i="1" s="1"/>
  <c r="AO50" i="1" s="1"/>
  <c r="AP50" i="1" s="1"/>
  <c r="AQ50" i="1" s="1"/>
  <c r="AR50" i="1" s="1"/>
  <c r="AS50" i="1" s="1"/>
  <c r="AT50" i="1" s="1"/>
  <c r="AU50" i="1" s="1"/>
  <c r="AX50" i="1" s="1"/>
  <c r="AY105" i="1"/>
  <c r="AZ105" i="1" s="1"/>
  <c r="BA105" i="1" s="1"/>
  <c r="BB105" i="1" s="1"/>
  <c r="BC105" i="1" s="1"/>
  <c r="BD105" i="1" s="1"/>
  <c r="BE105" i="1" s="1"/>
  <c r="BF105" i="1" s="1"/>
  <c r="BG105" i="1" s="1"/>
  <c r="BH105" i="1" s="1"/>
  <c r="BI105" i="1" s="1"/>
  <c r="AK160" i="1"/>
  <c r="AL160" i="1" s="1"/>
  <c r="AM160" i="1" s="1"/>
  <c r="AN160" i="1" s="1"/>
  <c r="AO160" i="1" s="1"/>
  <c r="AP160" i="1" s="1"/>
  <c r="AQ160" i="1" s="1"/>
  <c r="AR160" i="1" s="1"/>
  <c r="AS160" i="1" s="1"/>
  <c r="AT160" i="1" s="1"/>
  <c r="AU160" i="1" s="1"/>
  <c r="AX160" i="1" s="1"/>
  <c r="AK173" i="1"/>
  <c r="AL173" i="1" s="1"/>
  <c r="AM173" i="1" s="1"/>
  <c r="AN173" i="1" s="1"/>
  <c r="AO173" i="1" s="1"/>
  <c r="AP173" i="1" s="1"/>
  <c r="AQ173" i="1" s="1"/>
  <c r="AR173" i="1" s="1"/>
  <c r="AS173" i="1" s="1"/>
  <c r="AT173" i="1" s="1"/>
  <c r="AU173" i="1" s="1"/>
  <c r="AX173" i="1" s="1"/>
  <c r="AK166" i="1"/>
  <c r="AL166" i="1" s="1"/>
  <c r="AM166" i="1" s="1"/>
  <c r="AN166" i="1" s="1"/>
  <c r="AO166" i="1" s="1"/>
  <c r="AP166" i="1" s="1"/>
  <c r="AQ166" i="1" s="1"/>
  <c r="AR166" i="1" s="1"/>
  <c r="AS166" i="1" s="1"/>
  <c r="AT166" i="1" s="1"/>
  <c r="AU166" i="1" s="1"/>
  <c r="AX166" i="1" s="1"/>
  <c r="AK99" i="1"/>
  <c r="AL99" i="1" s="1"/>
  <c r="AM99" i="1" s="1"/>
  <c r="AN99" i="1" s="1"/>
  <c r="AO99" i="1" s="1"/>
  <c r="AP99" i="1" s="1"/>
  <c r="AQ99" i="1" s="1"/>
  <c r="AR99" i="1" s="1"/>
  <c r="AS99" i="1" s="1"/>
  <c r="AT99" i="1" s="1"/>
  <c r="AU99" i="1" s="1"/>
  <c r="AX99" i="1" s="1"/>
  <c r="AK89" i="1"/>
  <c r="AL89" i="1" s="1"/>
  <c r="AM89" i="1" s="1"/>
  <c r="AN89" i="1" s="1"/>
  <c r="AO89" i="1" s="1"/>
  <c r="AP89" i="1" s="1"/>
  <c r="AQ89" i="1" s="1"/>
  <c r="AR89" i="1" s="1"/>
  <c r="AS89" i="1" s="1"/>
  <c r="AT89" i="1" s="1"/>
  <c r="AU89" i="1" s="1"/>
  <c r="AX89" i="1" s="1"/>
  <c r="AK77" i="1"/>
  <c r="AL77" i="1" s="1"/>
  <c r="AM77" i="1" s="1"/>
  <c r="AN77" i="1" s="1"/>
  <c r="AO77" i="1" s="1"/>
  <c r="AP77" i="1" s="1"/>
  <c r="AQ77" i="1" s="1"/>
  <c r="AR77" i="1" s="1"/>
  <c r="AS77" i="1" s="1"/>
  <c r="AT77" i="1" s="1"/>
  <c r="AU77" i="1" s="1"/>
  <c r="AX77" i="1" s="1"/>
  <c r="AK104" i="1"/>
  <c r="AL104" i="1" s="1"/>
  <c r="AM104" i="1" s="1"/>
  <c r="AN104" i="1" s="1"/>
  <c r="AO104" i="1" s="1"/>
  <c r="AP104" i="1" s="1"/>
  <c r="AQ104" i="1" s="1"/>
  <c r="AR104" i="1" s="1"/>
  <c r="AS104" i="1" s="1"/>
  <c r="AT104" i="1" s="1"/>
  <c r="AU104" i="1" s="1"/>
  <c r="AX104" i="1" s="1"/>
  <c r="AK38" i="1"/>
  <c r="AL38" i="1" s="1"/>
  <c r="AM38" i="1" s="1"/>
  <c r="AN38" i="1" s="1"/>
  <c r="AO38" i="1" s="1"/>
  <c r="AP38" i="1" s="1"/>
  <c r="AQ38" i="1" s="1"/>
  <c r="AR38" i="1" s="1"/>
  <c r="AS38" i="1" s="1"/>
  <c r="AT38" i="1" s="1"/>
  <c r="AU38" i="1" s="1"/>
  <c r="AX38" i="1" s="1"/>
  <c r="AK54" i="1"/>
  <c r="AL54" i="1" s="1"/>
  <c r="AM54" i="1" s="1"/>
  <c r="AN54" i="1" s="1"/>
  <c r="AO54" i="1" s="1"/>
  <c r="AP54" i="1" s="1"/>
  <c r="AQ54" i="1" s="1"/>
  <c r="AR54" i="1" s="1"/>
  <c r="AS54" i="1" s="1"/>
  <c r="AT54" i="1" s="1"/>
  <c r="AU54" i="1" s="1"/>
  <c r="AX54" i="1" s="1"/>
  <c r="AK58" i="1"/>
  <c r="AL58" i="1" s="1"/>
  <c r="AM58" i="1" s="1"/>
  <c r="AN58" i="1" s="1"/>
  <c r="AO58" i="1" s="1"/>
  <c r="AP58" i="1" s="1"/>
  <c r="AQ58" i="1" s="1"/>
  <c r="AR58" i="1" s="1"/>
  <c r="AS58" i="1" s="1"/>
  <c r="AT58" i="1" s="1"/>
  <c r="AU58" i="1" s="1"/>
  <c r="AX58" i="1" s="1"/>
  <c r="BK21" i="1"/>
  <c r="AW44" i="1"/>
  <c r="BK155" i="1"/>
  <c r="AJ91" i="1"/>
  <c r="AJ83" i="1"/>
  <c r="AJ71" i="1"/>
  <c r="AJ170" i="1"/>
  <c r="X154" i="1"/>
  <c r="W175" i="1"/>
  <c r="W177" i="1" s="1"/>
  <c r="X60" i="1"/>
  <c r="Y36" i="1"/>
  <c r="Z28" i="1"/>
  <c r="Y32" i="1"/>
  <c r="Z69" i="1"/>
  <c r="Y108" i="1"/>
  <c r="Z24" i="1"/>
  <c r="Z145" i="1"/>
  <c r="Y150" i="1"/>
  <c r="A30" i="1"/>
  <c r="A32" i="1" s="1"/>
  <c r="A36" i="1" s="1"/>
  <c r="A157" i="1"/>
  <c r="AW40" i="1" l="1"/>
  <c r="AW78" i="1"/>
  <c r="AW147" i="1"/>
  <c r="AW163" i="1"/>
  <c r="AW39" i="1"/>
  <c r="AW75" i="1"/>
  <c r="AW88" i="1"/>
  <c r="AW77" i="1"/>
  <c r="AW45" i="1"/>
  <c r="BK167" i="1"/>
  <c r="AW85" i="1"/>
  <c r="AW52" i="1"/>
  <c r="AW87" i="1"/>
  <c r="AW56" i="1"/>
  <c r="BK44" i="1"/>
  <c r="AW165" i="1"/>
  <c r="AW49" i="1"/>
  <c r="AW53" i="1"/>
  <c r="BK171" i="1"/>
  <c r="AW161" i="1"/>
  <c r="AW86" i="1"/>
  <c r="AW98" i="1"/>
  <c r="AW50" i="1"/>
  <c r="AW72" i="1"/>
  <c r="AW93" i="1"/>
  <c r="AW158" i="1"/>
  <c r="AW58" i="1"/>
  <c r="AW46" i="1"/>
  <c r="AW100" i="1"/>
  <c r="AW51" i="1"/>
  <c r="AW74" i="1"/>
  <c r="AW97" i="1"/>
  <c r="AW173" i="1"/>
  <c r="AW156" i="1"/>
  <c r="AW157" i="1"/>
  <c r="AW102" i="1"/>
  <c r="AW79" i="1"/>
  <c r="AW73" i="1"/>
  <c r="AW57" i="1"/>
  <c r="AW84" i="1"/>
  <c r="AW162" i="1"/>
  <c r="AY90" i="1"/>
  <c r="AZ90" i="1" s="1"/>
  <c r="BA90" i="1" s="1"/>
  <c r="BB90" i="1" s="1"/>
  <c r="BC90" i="1" s="1"/>
  <c r="BD90" i="1" s="1"/>
  <c r="BE90" i="1" s="1"/>
  <c r="BF90" i="1" s="1"/>
  <c r="BG90" i="1" s="1"/>
  <c r="BH90" i="1" s="1"/>
  <c r="BI90" i="1" s="1"/>
  <c r="AY173" i="1"/>
  <c r="AZ173" i="1" s="1"/>
  <c r="BA173" i="1" s="1"/>
  <c r="BB173" i="1" s="1"/>
  <c r="BC173" i="1" s="1"/>
  <c r="BD173" i="1" s="1"/>
  <c r="BE173" i="1" s="1"/>
  <c r="BF173" i="1" s="1"/>
  <c r="BG173" i="1" s="1"/>
  <c r="BH173" i="1" s="1"/>
  <c r="BI173" i="1" s="1"/>
  <c r="AY84" i="1"/>
  <c r="AZ84" i="1" s="1"/>
  <c r="BA84" i="1" s="1"/>
  <c r="BB84" i="1" s="1"/>
  <c r="BC84" i="1" s="1"/>
  <c r="BD84" i="1" s="1"/>
  <c r="BE84" i="1" s="1"/>
  <c r="BF84" i="1" s="1"/>
  <c r="BG84" i="1" s="1"/>
  <c r="BH84" i="1" s="1"/>
  <c r="BI84" i="1" s="1"/>
  <c r="BK84" i="1" s="1"/>
  <c r="BK29" i="1"/>
  <c r="AY85" i="1"/>
  <c r="AZ85" i="1" s="1"/>
  <c r="BA85" i="1" s="1"/>
  <c r="BB85" i="1" s="1"/>
  <c r="BC85" i="1" s="1"/>
  <c r="BD85" i="1" s="1"/>
  <c r="BE85" i="1" s="1"/>
  <c r="BF85" i="1" s="1"/>
  <c r="BG85" i="1" s="1"/>
  <c r="BH85" i="1" s="1"/>
  <c r="BI85" i="1" s="1"/>
  <c r="AY162" i="1"/>
  <c r="AZ162" i="1" s="1"/>
  <c r="BA162" i="1" s="1"/>
  <c r="BB162" i="1" s="1"/>
  <c r="BC162" i="1" s="1"/>
  <c r="BD162" i="1" s="1"/>
  <c r="BE162" i="1" s="1"/>
  <c r="BF162" i="1" s="1"/>
  <c r="BG162" i="1" s="1"/>
  <c r="BH162" i="1" s="1"/>
  <c r="BI162" i="1" s="1"/>
  <c r="AK71" i="1"/>
  <c r="AL71" i="1" s="1"/>
  <c r="AM71" i="1" s="1"/>
  <c r="AN71" i="1" s="1"/>
  <c r="AO71" i="1" s="1"/>
  <c r="AP71" i="1" s="1"/>
  <c r="AQ71" i="1" s="1"/>
  <c r="AR71" i="1" s="1"/>
  <c r="AS71" i="1" s="1"/>
  <c r="AT71" i="1" s="1"/>
  <c r="AU71" i="1" s="1"/>
  <c r="AX71" i="1" s="1"/>
  <c r="AW54" i="1"/>
  <c r="AW89" i="1"/>
  <c r="AW160" i="1"/>
  <c r="AW37" i="1"/>
  <c r="AW96" i="1"/>
  <c r="AY73" i="1"/>
  <c r="AZ73" i="1" s="1"/>
  <c r="BA73" i="1" s="1"/>
  <c r="BB73" i="1" s="1"/>
  <c r="BC73" i="1" s="1"/>
  <c r="BD73" i="1" s="1"/>
  <c r="BE73" i="1" s="1"/>
  <c r="BF73" i="1" s="1"/>
  <c r="BG73" i="1" s="1"/>
  <c r="BH73" i="1" s="1"/>
  <c r="BI73" i="1" s="1"/>
  <c r="AY165" i="1"/>
  <c r="AZ165" i="1" s="1"/>
  <c r="BA165" i="1" s="1"/>
  <c r="BB165" i="1" s="1"/>
  <c r="BC165" i="1" s="1"/>
  <c r="BD165" i="1" s="1"/>
  <c r="BE165" i="1" s="1"/>
  <c r="BF165" i="1" s="1"/>
  <c r="BG165" i="1" s="1"/>
  <c r="BH165" i="1" s="1"/>
  <c r="BI165" i="1" s="1"/>
  <c r="AY157" i="1"/>
  <c r="AZ157" i="1" s="1"/>
  <c r="BA157" i="1" s="1"/>
  <c r="BB157" i="1" s="1"/>
  <c r="BC157" i="1" s="1"/>
  <c r="BD157" i="1" s="1"/>
  <c r="BE157" i="1" s="1"/>
  <c r="BF157" i="1" s="1"/>
  <c r="BG157" i="1" s="1"/>
  <c r="BH157" i="1" s="1"/>
  <c r="BI157" i="1" s="1"/>
  <c r="AY51" i="1"/>
  <c r="AZ51" i="1" s="1"/>
  <c r="BA51" i="1" s="1"/>
  <c r="BB51" i="1" s="1"/>
  <c r="BC51" i="1" s="1"/>
  <c r="BD51" i="1" s="1"/>
  <c r="BE51" i="1" s="1"/>
  <c r="BF51" i="1" s="1"/>
  <c r="BG51" i="1" s="1"/>
  <c r="BH51" i="1" s="1"/>
  <c r="BI51" i="1" s="1"/>
  <c r="AY88" i="1"/>
  <c r="AZ88" i="1" s="1"/>
  <c r="BA88" i="1" s="1"/>
  <c r="BB88" i="1" s="1"/>
  <c r="BC88" i="1" s="1"/>
  <c r="BD88" i="1" s="1"/>
  <c r="BE88" i="1" s="1"/>
  <c r="BF88" i="1" s="1"/>
  <c r="BG88" i="1" s="1"/>
  <c r="BH88" i="1" s="1"/>
  <c r="BI88" i="1" s="1"/>
  <c r="AY158" i="1"/>
  <c r="AZ158" i="1" s="1"/>
  <c r="BA158" i="1" s="1"/>
  <c r="BB158" i="1" s="1"/>
  <c r="BC158" i="1" s="1"/>
  <c r="BD158" i="1" s="1"/>
  <c r="BE158" i="1" s="1"/>
  <c r="BF158" i="1" s="1"/>
  <c r="BG158" i="1" s="1"/>
  <c r="BH158" i="1" s="1"/>
  <c r="BI158" i="1" s="1"/>
  <c r="AW55" i="1"/>
  <c r="AW76" i="1"/>
  <c r="AW42" i="1"/>
  <c r="AW80" i="1"/>
  <c r="AW92" i="1"/>
  <c r="AW43" i="1"/>
  <c r="AW103" i="1"/>
  <c r="AW172" i="1"/>
  <c r="AY82" i="1"/>
  <c r="AZ82" i="1" s="1"/>
  <c r="BA82" i="1" s="1"/>
  <c r="BB82" i="1" s="1"/>
  <c r="BC82" i="1" s="1"/>
  <c r="BD82" i="1" s="1"/>
  <c r="BE82" i="1" s="1"/>
  <c r="BF82" i="1" s="1"/>
  <c r="BG82" i="1" s="1"/>
  <c r="BH82" i="1" s="1"/>
  <c r="BI82" i="1" s="1"/>
  <c r="AK170" i="1"/>
  <c r="AL170" i="1" s="1"/>
  <c r="AM170" i="1" s="1"/>
  <c r="AN170" i="1" s="1"/>
  <c r="AO170" i="1" s="1"/>
  <c r="AP170" i="1" s="1"/>
  <c r="AQ170" i="1" s="1"/>
  <c r="AR170" i="1" s="1"/>
  <c r="AS170" i="1" s="1"/>
  <c r="AT170" i="1" s="1"/>
  <c r="AU170" i="1" s="1"/>
  <c r="AX170" i="1" s="1"/>
  <c r="AY79" i="1"/>
  <c r="AZ79" i="1" s="1"/>
  <c r="BA79" i="1" s="1"/>
  <c r="BB79" i="1" s="1"/>
  <c r="BC79" i="1" s="1"/>
  <c r="BD79" i="1" s="1"/>
  <c r="BE79" i="1" s="1"/>
  <c r="BF79" i="1" s="1"/>
  <c r="BG79" i="1" s="1"/>
  <c r="BH79" i="1" s="1"/>
  <c r="BI79" i="1" s="1"/>
  <c r="AY86" i="1"/>
  <c r="AZ86" i="1" s="1"/>
  <c r="BA86" i="1" s="1"/>
  <c r="BB86" i="1" s="1"/>
  <c r="BC86" i="1" s="1"/>
  <c r="BD86" i="1" s="1"/>
  <c r="BE86" i="1" s="1"/>
  <c r="BF86" i="1" s="1"/>
  <c r="BG86" i="1" s="1"/>
  <c r="BH86" i="1" s="1"/>
  <c r="BI86" i="1" s="1"/>
  <c r="AY160" i="1"/>
  <c r="AZ160" i="1" s="1"/>
  <c r="BA160" i="1" s="1"/>
  <c r="BB160" i="1" s="1"/>
  <c r="BC160" i="1" s="1"/>
  <c r="BD160" i="1" s="1"/>
  <c r="BE160" i="1" s="1"/>
  <c r="BF160" i="1" s="1"/>
  <c r="BG160" i="1" s="1"/>
  <c r="BH160" i="1" s="1"/>
  <c r="BI160" i="1" s="1"/>
  <c r="AY96" i="1"/>
  <c r="AZ96" i="1" s="1"/>
  <c r="BA96" i="1" s="1"/>
  <c r="BB96" i="1" s="1"/>
  <c r="BC96" i="1" s="1"/>
  <c r="BD96" i="1" s="1"/>
  <c r="BE96" i="1" s="1"/>
  <c r="BF96" i="1" s="1"/>
  <c r="BG96" i="1" s="1"/>
  <c r="BH96" i="1" s="1"/>
  <c r="BI96" i="1" s="1"/>
  <c r="BK96" i="1" s="1"/>
  <c r="AY55" i="1"/>
  <c r="AZ55" i="1" s="1"/>
  <c r="BA55" i="1" s="1"/>
  <c r="BB55" i="1" s="1"/>
  <c r="BC55" i="1" s="1"/>
  <c r="BD55" i="1" s="1"/>
  <c r="BE55" i="1" s="1"/>
  <c r="BF55" i="1" s="1"/>
  <c r="BG55" i="1" s="1"/>
  <c r="BH55" i="1" s="1"/>
  <c r="BI55" i="1" s="1"/>
  <c r="AY76" i="1"/>
  <c r="AZ76" i="1" s="1"/>
  <c r="BA76" i="1" s="1"/>
  <c r="BB76" i="1" s="1"/>
  <c r="BC76" i="1" s="1"/>
  <c r="BD76" i="1" s="1"/>
  <c r="BE76" i="1" s="1"/>
  <c r="BF76" i="1" s="1"/>
  <c r="BG76" i="1" s="1"/>
  <c r="BH76" i="1" s="1"/>
  <c r="BI76" i="1" s="1"/>
  <c r="AY42" i="1"/>
  <c r="AZ42" i="1" s="1"/>
  <c r="BA42" i="1" s="1"/>
  <c r="BB42" i="1" s="1"/>
  <c r="BC42" i="1" s="1"/>
  <c r="BD42" i="1" s="1"/>
  <c r="BE42" i="1" s="1"/>
  <c r="BF42" i="1" s="1"/>
  <c r="BG42" i="1" s="1"/>
  <c r="BH42" i="1" s="1"/>
  <c r="BI42" i="1" s="1"/>
  <c r="AY80" i="1"/>
  <c r="AZ80" i="1" s="1"/>
  <c r="BA80" i="1" s="1"/>
  <c r="BB80" i="1" s="1"/>
  <c r="BC80" i="1" s="1"/>
  <c r="BD80" i="1" s="1"/>
  <c r="BE80" i="1" s="1"/>
  <c r="BF80" i="1" s="1"/>
  <c r="BG80" i="1" s="1"/>
  <c r="BH80" i="1" s="1"/>
  <c r="BI80" i="1" s="1"/>
  <c r="AY92" i="1"/>
  <c r="AZ92" i="1" s="1"/>
  <c r="BA92" i="1" s="1"/>
  <c r="BB92" i="1" s="1"/>
  <c r="BC92" i="1" s="1"/>
  <c r="BD92" i="1" s="1"/>
  <c r="BE92" i="1" s="1"/>
  <c r="BF92" i="1" s="1"/>
  <c r="BG92" i="1" s="1"/>
  <c r="BH92" i="1" s="1"/>
  <c r="BI92" i="1" s="1"/>
  <c r="AY43" i="1"/>
  <c r="AZ43" i="1" s="1"/>
  <c r="BA43" i="1" s="1"/>
  <c r="BB43" i="1" s="1"/>
  <c r="BC43" i="1" s="1"/>
  <c r="BD43" i="1" s="1"/>
  <c r="BE43" i="1" s="1"/>
  <c r="BF43" i="1" s="1"/>
  <c r="BG43" i="1" s="1"/>
  <c r="BH43" i="1" s="1"/>
  <c r="BI43" i="1" s="1"/>
  <c r="AY103" i="1"/>
  <c r="AZ103" i="1" s="1"/>
  <c r="BA103" i="1" s="1"/>
  <c r="BB103" i="1" s="1"/>
  <c r="BC103" i="1" s="1"/>
  <c r="BD103" i="1" s="1"/>
  <c r="BE103" i="1" s="1"/>
  <c r="BF103" i="1" s="1"/>
  <c r="BG103" i="1" s="1"/>
  <c r="BH103" i="1" s="1"/>
  <c r="BI103" i="1" s="1"/>
  <c r="AY172" i="1"/>
  <c r="AZ172" i="1" s="1"/>
  <c r="BA172" i="1" s="1"/>
  <c r="BB172" i="1" s="1"/>
  <c r="BC172" i="1" s="1"/>
  <c r="BD172" i="1" s="1"/>
  <c r="BE172" i="1" s="1"/>
  <c r="BF172" i="1" s="1"/>
  <c r="BG172" i="1" s="1"/>
  <c r="BH172" i="1" s="1"/>
  <c r="BI172" i="1" s="1"/>
  <c r="AY48" i="1"/>
  <c r="AZ48" i="1" s="1"/>
  <c r="BA48" i="1" s="1"/>
  <c r="BB48" i="1" s="1"/>
  <c r="BC48" i="1" s="1"/>
  <c r="BD48" i="1" s="1"/>
  <c r="BE48" i="1" s="1"/>
  <c r="BF48" i="1" s="1"/>
  <c r="BG48" i="1" s="1"/>
  <c r="BH48" i="1" s="1"/>
  <c r="BI48" i="1" s="1"/>
  <c r="AY77" i="1"/>
  <c r="AZ77" i="1" s="1"/>
  <c r="BA77" i="1" s="1"/>
  <c r="BB77" i="1" s="1"/>
  <c r="BC77" i="1" s="1"/>
  <c r="BD77" i="1" s="1"/>
  <c r="BE77" i="1" s="1"/>
  <c r="BF77" i="1" s="1"/>
  <c r="BG77" i="1" s="1"/>
  <c r="BH77" i="1" s="1"/>
  <c r="BI77" i="1" s="1"/>
  <c r="AY163" i="1"/>
  <c r="AZ163" i="1" s="1"/>
  <c r="BA163" i="1" s="1"/>
  <c r="BB163" i="1" s="1"/>
  <c r="BC163" i="1" s="1"/>
  <c r="BD163" i="1" s="1"/>
  <c r="BE163" i="1" s="1"/>
  <c r="BF163" i="1" s="1"/>
  <c r="BG163" i="1" s="1"/>
  <c r="BH163" i="1" s="1"/>
  <c r="BI163" i="1" s="1"/>
  <c r="AY54" i="1"/>
  <c r="AZ54" i="1" s="1"/>
  <c r="BA54" i="1" s="1"/>
  <c r="BB54" i="1" s="1"/>
  <c r="BC54" i="1" s="1"/>
  <c r="BD54" i="1" s="1"/>
  <c r="BE54" i="1" s="1"/>
  <c r="BF54" i="1" s="1"/>
  <c r="BG54" i="1" s="1"/>
  <c r="BH54" i="1" s="1"/>
  <c r="BI54" i="1" s="1"/>
  <c r="AY89" i="1"/>
  <c r="AZ89" i="1" s="1"/>
  <c r="BA89" i="1" s="1"/>
  <c r="BB89" i="1" s="1"/>
  <c r="BC89" i="1" s="1"/>
  <c r="BD89" i="1" s="1"/>
  <c r="BE89" i="1" s="1"/>
  <c r="BF89" i="1" s="1"/>
  <c r="BG89" i="1" s="1"/>
  <c r="BH89" i="1" s="1"/>
  <c r="BI89" i="1" s="1"/>
  <c r="AY37" i="1"/>
  <c r="AZ37" i="1" s="1"/>
  <c r="BA37" i="1" s="1"/>
  <c r="BB37" i="1" s="1"/>
  <c r="BC37" i="1" s="1"/>
  <c r="BD37" i="1" s="1"/>
  <c r="BE37" i="1" s="1"/>
  <c r="BF37" i="1" s="1"/>
  <c r="BG37" i="1" s="1"/>
  <c r="BH37" i="1" s="1"/>
  <c r="BI37" i="1" s="1"/>
  <c r="AK91" i="1"/>
  <c r="AL91" i="1" s="1"/>
  <c r="AM91" i="1" s="1"/>
  <c r="AN91" i="1" s="1"/>
  <c r="AO91" i="1" s="1"/>
  <c r="AP91" i="1" s="1"/>
  <c r="AQ91" i="1" s="1"/>
  <c r="AR91" i="1" s="1"/>
  <c r="AS91" i="1" s="1"/>
  <c r="AT91" i="1" s="1"/>
  <c r="AU91" i="1" s="1"/>
  <c r="AX91" i="1" s="1"/>
  <c r="AW38" i="1"/>
  <c r="AW99" i="1"/>
  <c r="BK105" i="1"/>
  <c r="AW95" i="1"/>
  <c r="AW159" i="1"/>
  <c r="AY39" i="1"/>
  <c r="AZ39" i="1" s="1"/>
  <c r="BA39" i="1" s="1"/>
  <c r="BB39" i="1" s="1"/>
  <c r="BC39" i="1" s="1"/>
  <c r="BD39" i="1" s="1"/>
  <c r="BE39" i="1" s="1"/>
  <c r="BF39" i="1" s="1"/>
  <c r="BG39" i="1" s="1"/>
  <c r="BH39" i="1" s="1"/>
  <c r="BI39" i="1" s="1"/>
  <c r="AY93" i="1"/>
  <c r="AZ93" i="1" s="1"/>
  <c r="BA93" i="1" s="1"/>
  <c r="BB93" i="1" s="1"/>
  <c r="BC93" i="1" s="1"/>
  <c r="BD93" i="1" s="1"/>
  <c r="BE93" i="1" s="1"/>
  <c r="BF93" i="1" s="1"/>
  <c r="BG93" i="1" s="1"/>
  <c r="BH93" i="1" s="1"/>
  <c r="BI93" i="1" s="1"/>
  <c r="AY161" i="1"/>
  <c r="AZ161" i="1" s="1"/>
  <c r="BA161" i="1" s="1"/>
  <c r="BB161" i="1" s="1"/>
  <c r="BC161" i="1" s="1"/>
  <c r="BD161" i="1" s="1"/>
  <c r="BE161" i="1" s="1"/>
  <c r="BF161" i="1" s="1"/>
  <c r="BG161" i="1" s="1"/>
  <c r="BH161" i="1" s="1"/>
  <c r="BI161" i="1" s="1"/>
  <c r="BK81" i="1"/>
  <c r="AY52" i="1"/>
  <c r="AZ52" i="1" s="1"/>
  <c r="BA52" i="1" s="1"/>
  <c r="BB52" i="1" s="1"/>
  <c r="BC52" i="1" s="1"/>
  <c r="BD52" i="1" s="1"/>
  <c r="BE52" i="1" s="1"/>
  <c r="BF52" i="1" s="1"/>
  <c r="BG52" i="1" s="1"/>
  <c r="BH52" i="1" s="1"/>
  <c r="BI52" i="1" s="1"/>
  <c r="AY78" i="1"/>
  <c r="AZ78" i="1" s="1"/>
  <c r="BA78" i="1" s="1"/>
  <c r="BB78" i="1" s="1"/>
  <c r="BC78" i="1" s="1"/>
  <c r="BD78" i="1" s="1"/>
  <c r="BE78" i="1" s="1"/>
  <c r="BF78" i="1" s="1"/>
  <c r="BG78" i="1" s="1"/>
  <c r="BH78" i="1" s="1"/>
  <c r="BI78" i="1" s="1"/>
  <c r="AY74" i="1"/>
  <c r="AZ74" i="1" s="1"/>
  <c r="BA74" i="1" s="1"/>
  <c r="BB74" i="1" s="1"/>
  <c r="BC74" i="1" s="1"/>
  <c r="BD74" i="1" s="1"/>
  <c r="BE74" i="1" s="1"/>
  <c r="BF74" i="1" s="1"/>
  <c r="BG74" i="1" s="1"/>
  <c r="BH74" i="1" s="1"/>
  <c r="BI74" i="1" s="1"/>
  <c r="AW47" i="1"/>
  <c r="AW148" i="1"/>
  <c r="AW41" i="1"/>
  <c r="AW146" i="1"/>
  <c r="AW164" i="1"/>
  <c r="AY70" i="1"/>
  <c r="AZ70" i="1" s="1"/>
  <c r="BA70" i="1" s="1"/>
  <c r="BB70" i="1" s="1"/>
  <c r="BC70" i="1" s="1"/>
  <c r="BD70" i="1" s="1"/>
  <c r="BE70" i="1" s="1"/>
  <c r="BF70" i="1" s="1"/>
  <c r="BG70" i="1" s="1"/>
  <c r="BH70" i="1" s="1"/>
  <c r="BI70" i="1" s="1"/>
  <c r="AY46" i="1"/>
  <c r="AZ46" i="1" s="1"/>
  <c r="BA46" i="1" s="1"/>
  <c r="BB46" i="1" s="1"/>
  <c r="BC46" i="1" s="1"/>
  <c r="BD46" i="1" s="1"/>
  <c r="BE46" i="1" s="1"/>
  <c r="BF46" i="1" s="1"/>
  <c r="BG46" i="1" s="1"/>
  <c r="BH46" i="1" s="1"/>
  <c r="BI46" i="1" s="1"/>
  <c r="AY49" i="1"/>
  <c r="AZ49" i="1" s="1"/>
  <c r="BA49" i="1" s="1"/>
  <c r="BB49" i="1" s="1"/>
  <c r="BC49" i="1" s="1"/>
  <c r="BD49" i="1" s="1"/>
  <c r="BE49" i="1" s="1"/>
  <c r="BF49" i="1" s="1"/>
  <c r="BG49" i="1" s="1"/>
  <c r="BH49" i="1" s="1"/>
  <c r="BI49" i="1" s="1"/>
  <c r="AY99" i="1"/>
  <c r="AZ99" i="1" s="1"/>
  <c r="BA99" i="1" s="1"/>
  <c r="BB99" i="1" s="1"/>
  <c r="BC99" i="1" s="1"/>
  <c r="BD99" i="1" s="1"/>
  <c r="BE99" i="1" s="1"/>
  <c r="BF99" i="1" s="1"/>
  <c r="BG99" i="1" s="1"/>
  <c r="BH99" i="1" s="1"/>
  <c r="BI99" i="1" s="1"/>
  <c r="AY95" i="1"/>
  <c r="AZ95" i="1" s="1"/>
  <c r="BA95" i="1" s="1"/>
  <c r="BB95" i="1" s="1"/>
  <c r="BC95" i="1" s="1"/>
  <c r="BD95" i="1" s="1"/>
  <c r="BE95" i="1" s="1"/>
  <c r="BF95" i="1" s="1"/>
  <c r="BG95" i="1" s="1"/>
  <c r="BH95" i="1" s="1"/>
  <c r="BI95" i="1" s="1"/>
  <c r="AY159" i="1"/>
  <c r="AZ159" i="1" s="1"/>
  <c r="BA159" i="1" s="1"/>
  <c r="BB159" i="1" s="1"/>
  <c r="BC159" i="1" s="1"/>
  <c r="BD159" i="1" s="1"/>
  <c r="BE159" i="1" s="1"/>
  <c r="BF159" i="1" s="1"/>
  <c r="BG159" i="1" s="1"/>
  <c r="BH159" i="1" s="1"/>
  <c r="BI159" i="1" s="1"/>
  <c r="AY47" i="1"/>
  <c r="AZ47" i="1" s="1"/>
  <c r="BA47" i="1" s="1"/>
  <c r="BB47" i="1" s="1"/>
  <c r="BC47" i="1" s="1"/>
  <c r="BD47" i="1" s="1"/>
  <c r="BE47" i="1" s="1"/>
  <c r="BF47" i="1" s="1"/>
  <c r="BG47" i="1" s="1"/>
  <c r="BH47" i="1" s="1"/>
  <c r="BI47" i="1" s="1"/>
  <c r="AY148" i="1"/>
  <c r="AZ148" i="1" s="1"/>
  <c r="BA148" i="1" s="1"/>
  <c r="BB148" i="1" s="1"/>
  <c r="BC148" i="1" s="1"/>
  <c r="BD148" i="1" s="1"/>
  <c r="BE148" i="1" s="1"/>
  <c r="BF148" i="1" s="1"/>
  <c r="BG148" i="1" s="1"/>
  <c r="BH148" i="1" s="1"/>
  <c r="BI148" i="1" s="1"/>
  <c r="AY41" i="1"/>
  <c r="AZ41" i="1" s="1"/>
  <c r="BA41" i="1" s="1"/>
  <c r="BB41" i="1" s="1"/>
  <c r="BC41" i="1" s="1"/>
  <c r="BD41" i="1" s="1"/>
  <c r="BE41" i="1" s="1"/>
  <c r="BF41" i="1" s="1"/>
  <c r="BG41" i="1" s="1"/>
  <c r="BH41" i="1" s="1"/>
  <c r="BI41" i="1" s="1"/>
  <c r="AY146" i="1"/>
  <c r="AZ146" i="1" s="1"/>
  <c r="BA146" i="1" s="1"/>
  <c r="BB146" i="1" s="1"/>
  <c r="BC146" i="1" s="1"/>
  <c r="BD146" i="1" s="1"/>
  <c r="BE146" i="1" s="1"/>
  <c r="BF146" i="1" s="1"/>
  <c r="BG146" i="1" s="1"/>
  <c r="BH146" i="1" s="1"/>
  <c r="BI146" i="1" s="1"/>
  <c r="AY164" i="1"/>
  <c r="AZ164" i="1" s="1"/>
  <c r="BA164" i="1" s="1"/>
  <c r="BB164" i="1" s="1"/>
  <c r="BC164" i="1" s="1"/>
  <c r="BD164" i="1" s="1"/>
  <c r="BE164" i="1" s="1"/>
  <c r="BF164" i="1" s="1"/>
  <c r="BG164" i="1" s="1"/>
  <c r="BH164" i="1" s="1"/>
  <c r="BI164" i="1" s="1"/>
  <c r="AY40" i="1"/>
  <c r="AZ40" i="1" s="1"/>
  <c r="BA40" i="1" s="1"/>
  <c r="BB40" i="1" s="1"/>
  <c r="BC40" i="1" s="1"/>
  <c r="BD40" i="1" s="1"/>
  <c r="BE40" i="1" s="1"/>
  <c r="BF40" i="1" s="1"/>
  <c r="BG40" i="1" s="1"/>
  <c r="BH40" i="1" s="1"/>
  <c r="BI40" i="1" s="1"/>
  <c r="AY97" i="1"/>
  <c r="AZ97" i="1" s="1"/>
  <c r="BA97" i="1" s="1"/>
  <c r="BB97" i="1" s="1"/>
  <c r="BC97" i="1" s="1"/>
  <c r="BD97" i="1" s="1"/>
  <c r="BE97" i="1" s="1"/>
  <c r="BF97" i="1" s="1"/>
  <c r="BG97" i="1" s="1"/>
  <c r="BH97" i="1" s="1"/>
  <c r="BI97" i="1" s="1"/>
  <c r="AY75" i="1"/>
  <c r="AZ75" i="1" s="1"/>
  <c r="BA75" i="1" s="1"/>
  <c r="BB75" i="1" s="1"/>
  <c r="BC75" i="1" s="1"/>
  <c r="BD75" i="1" s="1"/>
  <c r="BE75" i="1" s="1"/>
  <c r="BF75" i="1" s="1"/>
  <c r="BG75" i="1" s="1"/>
  <c r="BH75" i="1" s="1"/>
  <c r="BI75" i="1" s="1"/>
  <c r="AY72" i="1"/>
  <c r="AZ72" i="1" s="1"/>
  <c r="BA72" i="1" s="1"/>
  <c r="BB72" i="1" s="1"/>
  <c r="BC72" i="1" s="1"/>
  <c r="BD72" i="1" s="1"/>
  <c r="BE72" i="1" s="1"/>
  <c r="BF72" i="1" s="1"/>
  <c r="BG72" i="1" s="1"/>
  <c r="BH72" i="1" s="1"/>
  <c r="BI72" i="1" s="1"/>
  <c r="AY56" i="1"/>
  <c r="AZ56" i="1" s="1"/>
  <c r="BA56" i="1" s="1"/>
  <c r="BB56" i="1" s="1"/>
  <c r="BC56" i="1" s="1"/>
  <c r="BD56" i="1" s="1"/>
  <c r="BE56" i="1" s="1"/>
  <c r="BF56" i="1" s="1"/>
  <c r="BG56" i="1" s="1"/>
  <c r="BH56" i="1" s="1"/>
  <c r="BI56" i="1" s="1"/>
  <c r="AK83" i="1"/>
  <c r="AL83" i="1" s="1"/>
  <c r="AM83" i="1" s="1"/>
  <c r="AN83" i="1" s="1"/>
  <c r="AO83" i="1" s="1"/>
  <c r="AP83" i="1" s="1"/>
  <c r="AQ83" i="1" s="1"/>
  <c r="AR83" i="1" s="1"/>
  <c r="AS83" i="1" s="1"/>
  <c r="AT83" i="1" s="1"/>
  <c r="AU83" i="1" s="1"/>
  <c r="AX83" i="1" s="1"/>
  <c r="AY38" i="1"/>
  <c r="AZ38" i="1" s="1"/>
  <c r="BA38" i="1" s="1"/>
  <c r="BB38" i="1" s="1"/>
  <c r="BC38" i="1" s="1"/>
  <c r="BD38" i="1" s="1"/>
  <c r="BE38" i="1" s="1"/>
  <c r="BF38" i="1" s="1"/>
  <c r="BG38" i="1" s="1"/>
  <c r="BH38" i="1" s="1"/>
  <c r="BI38" i="1" s="1"/>
  <c r="AW104" i="1"/>
  <c r="AW166" i="1"/>
  <c r="AY53" i="1"/>
  <c r="AZ53" i="1" s="1"/>
  <c r="BA53" i="1" s="1"/>
  <c r="BB53" i="1" s="1"/>
  <c r="BC53" i="1" s="1"/>
  <c r="BD53" i="1" s="1"/>
  <c r="BE53" i="1" s="1"/>
  <c r="BF53" i="1" s="1"/>
  <c r="BG53" i="1" s="1"/>
  <c r="BH53" i="1" s="1"/>
  <c r="BI53" i="1" s="1"/>
  <c r="AY100" i="1"/>
  <c r="AZ100" i="1" s="1"/>
  <c r="BA100" i="1" s="1"/>
  <c r="BB100" i="1" s="1"/>
  <c r="BC100" i="1" s="1"/>
  <c r="BD100" i="1" s="1"/>
  <c r="BE100" i="1" s="1"/>
  <c r="BF100" i="1" s="1"/>
  <c r="BG100" i="1" s="1"/>
  <c r="BH100" i="1" s="1"/>
  <c r="BI100" i="1" s="1"/>
  <c r="AY45" i="1"/>
  <c r="AZ45" i="1" s="1"/>
  <c r="BA45" i="1" s="1"/>
  <c r="BB45" i="1" s="1"/>
  <c r="BC45" i="1" s="1"/>
  <c r="BD45" i="1" s="1"/>
  <c r="BE45" i="1" s="1"/>
  <c r="BF45" i="1" s="1"/>
  <c r="BG45" i="1" s="1"/>
  <c r="BH45" i="1" s="1"/>
  <c r="BI45" i="1" s="1"/>
  <c r="AY57" i="1"/>
  <c r="AZ57" i="1" s="1"/>
  <c r="BA57" i="1" s="1"/>
  <c r="BB57" i="1" s="1"/>
  <c r="BC57" i="1" s="1"/>
  <c r="BD57" i="1" s="1"/>
  <c r="BE57" i="1" s="1"/>
  <c r="BF57" i="1" s="1"/>
  <c r="BG57" i="1" s="1"/>
  <c r="BH57" i="1" s="1"/>
  <c r="BI57" i="1" s="1"/>
  <c r="AY87" i="1"/>
  <c r="AZ87" i="1" s="1"/>
  <c r="BA87" i="1" s="1"/>
  <c r="BB87" i="1" s="1"/>
  <c r="BC87" i="1" s="1"/>
  <c r="BD87" i="1" s="1"/>
  <c r="BE87" i="1" s="1"/>
  <c r="BF87" i="1" s="1"/>
  <c r="BG87" i="1" s="1"/>
  <c r="BH87" i="1" s="1"/>
  <c r="BI87" i="1" s="1"/>
  <c r="AW94" i="1"/>
  <c r="AW169" i="1"/>
  <c r="AW101" i="1"/>
  <c r="AW30" i="1"/>
  <c r="AY168" i="1"/>
  <c r="AZ168" i="1" s="1"/>
  <c r="BA168" i="1" s="1"/>
  <c r="BB168" i="1" s="1"/>
  <c r="BC168" i="1" s="1"/>
  <c r="BD168" i="1" s="1"/>
  <c r="BE168" i="1" s="1"/>
  <c r="BF168" i="1" s="1"/>
  <c r="BG168" i="1" s="1"/>
  <c r="BH168" i="1" s="1"/>
  <c r="BI168" i="1" s="1"/>
  <c r="AY58" i="1"/>
  <c r="AZ58" i="1" s="1"/>
  <c r="BA58" i="1" s="1"/>
  <c r="BB58" i="1" s="1"/>
  <c r="BC58" i="1" s="1"/>
  <c r="BD58" i="1" s="1"/>
  <c r="BE58" i="1" s="1"/>
  <c r="BF58" i="1" s="1"/>
  <c r="BG58" i="1" s="1"/>
  <c r="BH58" i="1" s="1"/>
  <c r="BI58" i="1" s="1"/>
  <c r="AY104" i="1"/>
  <c r="AZ104" i="1" s="1"/>
  <c r="BA104" i="1" s="1"/>
  <c r="BB104" i="1" s="1"/>
  <c r="BC104" i="1" s="1"/>
  <c r="BD104" i="1" s="1"/>
  <c r="BE104" i="1" s="1"/>
  <c r="BF104" i="1" s="1"/>
  <c r="BG104" i="1" s="1"/>
  <c r="BH104" i="1" s="1"/>
  <c r="BI104" i="1" s="1"/>
  <c r="AY166" i="1"/>
  <c r="AZ166" i="1" s="1"/>
  <c r="BA166" i="1" s="1"/>
  <c r="BB166" i="1" s="1"/>
  <c r="BC166" i="1" s="1"/>
  <c r="BD166" i="1" s="1"/>
  <c r="BE166" i="1" s="1"/>
  <c r="BF166" i="1" s="1"/>
  <c r="BG166" i="1" s="1"/>
  <c r="BH166" i="1" s="1"/>
  <c r="BI166" i="1" s="1"/>
  <c r="AY50" i="1"/>
  <c r="AZ50" i="1" s="1"/>
  <c r="BA50" i="1" s="1"/>
  <c r="BB50" i="1" s="1"/>
  <c r="BC50" i="1" s="1"/>
  <c r="BD50" i="1" s="1"/>
  <c r="BE50" i="1" s="1"/>
  <c r="BF50" i="1" s="1"/>
  <c r="BG50" i="1" s="1"/>
  <c r="BH50" i="1" s="1"/>
  <c r="BI50" i="1" s="1"/>
  <c r="AY102" i="1"/>
  <c r="AZ102" i="1" s="1"/>
  <c r="BA102" i="1" s="1"/>
  <c r="BB102" i="1" s="1"/>
  <c r="BC102" i="1" s="1"/>
  <c r="BD102" i="1" s="1"/>
  <c r="BE102" i="1" s="1"/>
  <c r="BF102" i="1" s="1"/>
  <c r="BG102" i="1" s="1"/>
  <c r="BH102" i="1" s="1"/>
  <c r="BI102" i="1" s="1"/>
  <c r="AY156" i="1"/>
  <c r="AZ156" i="1" s="1"/>
  <c r="BA156" i="1" s="1"/>
  <c r="BB156" i="1" s="1"/>
  <c r="BC156" i="1" s="1"/>
  <c r="BD156" i="1" s="1"/>
  <c r="BE156" i="1" s="1"/>
  <c r="BF156" i="1" s="1"/>
  <c r="BG156" i="1" s="1"/>
  <c r="BH156" i="1" s="1"/>
  <c r="BI156" i="1" s="1"/>
  <c r="AW48" i="1"/>
  <c r="AW82" i="1"/>
  <c r="AW70" i="1"/>
  <c r="BK106" i="1"/>
  <c r="AW90" i="1"/>
  <c r="AW168" i="1"/>
  <c r="AY94" i="1"/>
  <c r="AZ94" i="1" s="1"/>
  <c r="BA94" i="1" s="1"/>
  <c r="BB94" i="1" s="1"/>
  <c r="BC94" i="1" s="1"/>
  <c r="BD94" i="1" s="1"/>
  <c r="BE94" i="1" s="1"/>
  <c r="BF94" i="1" s="1"/>
  <c r="BG94" i="1" s="1"/>
  <c r="BH94" i="1" s="1"/>
  <c r="BI94" i="1" s="1"/>
  <c r="AY169" i="1"/>
  <c r="AZ169" i="1" s="1"/>
  <c r="BA169" i="1" s="1"/>
  <c r="BB169" i="1" s="1"/>
  <c r="BC169" i="1" s="1"/>
  <c r="BD169" i="1" s="1"/>
  <c r="BE169" i="1" s="1"/>
  <c r="BF169" i="1" s="1"/>
  <c r="BG169" i="1" s="1"/>
  <c r="BH169" i="1" s="1"/>
  <c r="BI169" i="1" s="1"/>
  <c r="AY101" i="1"/>
  <c r="AZ101" i="1" s="1"/>
  <c r="BA101" i="1" s="1"/>
  <c r="BB101" i="1" s="1"/>
  <c r="BC101" i="1" s="1"/>
  <c r="BD101" i="1" s="1"/>
  <c r="BE101" i="1" s="1"/>
  <c r="BF101" i="1" s="1"/>
  <c r="BG101" i="1" s="1"/>
  <c r="BH101" i="1" s="1"/>
  <c r="BI101" i="1" s="1"/>
  <c r="AY30" i="1"/>
  <c r="AZ30" i="1" s="1"/>
  <c r="BA30" i="1" s="1"/>
  <c r="BB30" i="1" s="1"/>
  <c r="BC30" i="1" s="1"/>
  <c r="BD30" i="1" s="1"/>
  <c r="BE30" i="1" s="1"/>
  <c r="BF30" i="1" s="1"/>
  <c r="BG30" i="1" s="1"/>
  <c r="BH30" i="1" s="1"/>
  <c r="BI30" i="1" s="1"/>
  <c r="AY98" i="1"/>
  <c r="AZ98" i="1" s="1"/>
  <c r="BA98" i="1" s="1"/>
  <c r="BB98" i="1" s="1"/>
  <c r="BC98" i="1" s="1"/>
  <c r="BD98" i="1" s="1"/>
  <c r="BE98" i="1" s="1"/>
  <c r="BF98" i="1" s="1"/>
  <c r="BG98" i="1" s="1"/>
  <c r="BH98" i="1" s="1"/>
  <c r="BI98" i="1" s="1"/>
  <c r="AY147" i="1"/>
  <c r="AZ147" i="1" s="1"/>
  <c r="BA147" i="1" s="1"/>
  <c r="BB147" i="1" s="1"/>
  <c r="BC147" i="1" s="1"/>
  <c r="BD147" i="1" s="1"/>
  <c r="BE147" i="1" s="1"/>
  <c r="BF147" i="1" s="1"/>
  <c r="BG147" i="1" s="1"/>
  <c r="BH147" i="1" s="1"/>
  <c r="BI147" i="1" s="1"/>
  <c r="AA145" i="1"/>
  <c r="Z150" i="1"/>
  <c r="AA28" i="1"/>
  <c r="Z32" i="1"/>
  <c r="Y60" i="1"/>
  <c r="Z36" i="1"/>
  <c r="AA24" i="1"/>
  <c r="AA69" i="1"/>
  <c r="Z108" i="1"/>
  <c r="Y154" i="1"/>
  <c r="X175" i="1"/>
  <c r="X177" i="1" s="1"/>
  <c r="A158" i="1"/>
  <c r="A159" i="1" s="1"/>
  <c r="A160" i="1" s="1"/>
  <c r="A37" i="1"/>
  <c r="BK74" i="1" l="1"/>
  <c r="BK89" i="1"/>
  <c r="BK82" i="1"/>
  <c r="BK58" i="1"/>
  <c r="BK95" i="1"/>
  <c r="BK164" i="1"/>
  <c r="BK172" i="1"/>
  <c r="BK76" i="1"/>
  <c r="BK39" i="1"/>
  <c r="BK46" i="1"/>
  <c r="BK92" i="1"/>
  <c r="BK38" i="1"/>
  <c r="BK101" i="1"/>
  <c r="BK70" i="1"/>
  <c r="BK52" i="1"/>
  <c r="BK104" i="1"/>
  <c r="BK94" i="1"/>
  <c r="BK72" i="1"/>
  <c r="BK97" i="1"/>
  <c r="BK75" i="1"/>
  <c r="BK148" i="1"/>
  <c r="AW91" i="1"/>
  <c r="BK73" i="1"/>
  <c r="BK102" i="1"/>
  <c r="BK87" i="1"/>
  <c r="BK53" i="1"/>
  <c r="BK56" i="1"/>
  <c r="BK40" i="1"/>
  <c r="BK99" i="1"/>
  <c r="BK50" i="1"/>
  <c r="BK168" i="1"/>
  <c r="BK57" i="1"/>
  <c r="BK47" i="1"/>
  <c r="BK49" i="1"/>
  <c r="BK37" i="1"/>
  <c r="BK77" i="1"/>
  <c r="BK43" i="1"/>
  <c r="BK86" i="1"/>
  <c r="BK158" i="1"/>
  <c r="BK165" i="1"/>
  <c r="AW71" i="1"/>
  <c r="AY83" i="1"/>
  <c r="AZ83" i="1" s="1"/>
  <c r="BA83" i="1" s="1"/>
  <c r="BB83" i="1" s="1"/>
  <c r="BC83" i="1" s="1"/>
  <c r="BD83" i="1" s="1"/>
  <c r="BE83" i="1" s="1"/>
  <c r="BF83" i="1" s="1"/>
  <c r="BG83" i="1" s="1"/>
  <c r="BH83" i="1" s="1"/>
  <c r="BI83" i="1" s="1"/>
  <c r="BK103" i="1"/>
  <c r="AY71" i="1"/>
  <c r="AZ71" i="1" s="1"/>
  <c r="BA71" i="1" s="1"/>
  <c r="BB71" i="1" s="1"/>
  <c r="BC71" i="1" s="1"/>
  <c r="BD71" i="1" s="1"/>
  <c r="BE71" i="1" s="1"/>
  <c r="BF71" i="1" s="1"/>
  <c r="BG71" i="1" s="1"/>
  <c r="BH71" i="1" s="1"/>
  <c r="BI71" i="1" s="1"/>
  <c r="BK163" i="1"/>
  <c r="BK42" i="1"/>
  <c r="BK157" i="1"/>
  <c r="BK30" i="1"/>
  <c r="BK146" i="1"/>
  <c r="BK159" i="1"/>
  <c r="BK161" i="1"/>
  <c r="BK48" i="1"/>
  <c r="BK55" i="1"/>
  <c r="BK79" i="1"/>
  <c r="BK88" i="1"/>
  <c r="BK173" i="1"/>
  <c r="BK78" i="1"/>
  <c r="BK147" i="1"/>
  <c r="BK169" i="1"/>
  <c r="BK166" i="1"/>
  <c r="BK45" i="1"/>
  <c r="AW170" i="1"/>
  <c r="BK51" i="1"/>
  <c r="BK162" i="1"/>
  <c r="AY91" i="1"/>
  <c r="AZ91" i="1" s="1"/>
  <c r="BA91" i="1" s="1"/>
  <c r="BB91" i="1" s="1"/>
  <c r="BC91" i="1" s="1"/>
  <c r="BD91" i="1" s="1"/>
  <c r="BE91" i="1" s="1"/>
  <c r="BF91" i="1" s="1"/>
  <c r="BG91" i="1" s="1"/>
  <c r="BH91" i="1" s="1"/>
  <c r="BI91" i="1" s="1"/>
  <c r="BK160" i="1"/>
  <c r="BK98" i="1"/>
  <c r="BK156" i="1"/>
  <c r="BK100" i="1"/>
  <c r="AW83" i="1"/>
  <c r="BK41" i="1"/>
  <c r="BK93" i="1"/>
  <c r="BK54" i="1"/>
  <c r="BK80" i="1"/>
  <c r="AY170" i="1"/>
  <c r="AZ170" i="1" s="1"/>
  <c r="BA170" i="1" s="1"/>
  <c r="BB170" i="1" s="1"/>
  <c r="BC170" i="1" s="1"/>
  <c r="BD170" i="1" s="1"/>
  <c r="BE170" i="1" s="1"/>
  <c r="BF170" i="1" s="1"/>
  <c r="BG170" i="1" s="1"/>
  <c r="BH170" i="1" s="1"/>
  <c r="BI170" i="1" s="1"/>
  <c r="BK85" i="1"/>
  <c r="BK90" i="1"/>
  <c r="AA36" i="1"/>
  <c r="Z60" i="1"/>
  <c r="AB28" i="1"/>
  <c r="AA32" i="1"/>
  <c r="AB69" i="1"/>
  <c r="AA108" i="1"/>
  <c r="AB145" i="1"/>
  <c r="AA150" i="1"/>
  <c r="Z154" i="1"/>
  <c r="Y175" i="1"/>
  <c r="Y177" i="1" s="1"/>
  <c r="AB24" i="1"/>
  <c r="A38" i="1"/>
  <c r="A161" i="1"/>
  <c r="BK170" i="1" l="1"/>
  <c r="BK71" i="1"/>
  <c r="BK83" i="1"/>
  <c r="BK91" i="1"/>
  <c r="AC28" i="1"/>
  <c r="AB32" i="1"/>
  <c r="AA154" i="1"/>
  <c r="Z175" i="1"/>
  <c r="Z177" i="1" s="1"/>
  <c r="AC145" i="1"/>
  <c r="AB150" i="1"/>
  <c r="AC24" i="1"/>
  <c r="AC69" i="1"/>
  <c r="AB108" i="1"/>
  <c r="AB36" i="1"/>
  <c r="AA60" i="1"/>
  <c r="A162" i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5" i="1" s="1"/>
  <c r="A177" i="1" s="1"/>
  <c r="A39" i="1"/>
  <c r="AD145" i="1" l="1"/>
  <c r="AC150" i="1"/>
  <c r="AC36" i="1"/>
  <c r="AB60" i="1"/>
  <c r="AD69" i="1"/>
  <c r="AC108" i="1"/>
  <c r="AB154" i="1"/>
  <c r="AA175" i="1"/>
  <c r="AA177" i="1" s="1"/>
  <c r="AD24" i="1"/>
  <c r="AD28" i="1"/>
  <c r="AC32" i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60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 s="1"/>
  <c r="AE28" i="1" l="1"/>
  <c r="AD32" i="1"/>
  <c r="AE69" i="1"/>
  <c r="AD108" i="1"/>
  <c r="AE24" i="1"/>
  <c r="AE145" i="1"/>
  <c r="AD150" i="1"/>
  <c r="AD36" i="1"/>
  <c r="AC60" i="1"/>
  <c r="AC154" i="1"/>
  <c r="AB175" i="1"/>
  <c r="AB177" i="1" s="1"/>
  <c r="AF145" i="1" l="1"/>
  <c r="AE150" i="1"/>
  <c r="AF24" i="1"/>
  <c r="AF28" i="1"/>
  <c r="AE32" i="1"/>
  <c r="AD154" i="1"/>
  <c r="AC175" i="1"/>
  <c r="AC177" i="1" s="1"/>
  <c r="AF69" i="1"/>
  <c r="AE108" i="1"/>
  <c r="AE36" i="1"/>
  <c r="AD60" i="1"/>
  <c r="AG28" i="1" l="1"/>
  <c r="AF32" i="1"/>
  <c r="AF36" i="1"/>
  <c r="AE60" i="1"/>
  <c r="AG24" i="1"/>
  <c r="AG69" i="1"/>
  <c r="AF108" i="1"/>
  <c r="AG145" i="1"/>
  <c r="AF150" i="1"/>
  <c r="AE154" i="1"/>
  <c r="AD175" i="1"/>
  <c r="AD177" i="1" s="1"/>
  <c r="AH69" i="1" l="1"/>
  <c r="AG108" i="1"/>
  <c r="AF60" i="1"/>
  <c r="AG36" i="1"/>
  <c r="AH24" i="1"/>
  <c r="AI20" i="1"/>
  <c r="AF154" i="1"/>
  <c r="AE175" i="1"/>
  <c r="AE177" i="1" s="1"/>
  <c r="AH145" i="1"/>
  <c r="AG150" i="1"/>
  <c r="AH28" i="1"/>
  <c r="AG32" i="1"/>
  <c r="AX24" i="1" l="1"/>
  <c r="AW20" i="1"/>
  <c r="AG154" i="1"/>
  <c r="AF175" i="1"/>
  <c r="AF177" i="1" s="1"/>
  <c r="AI24" i="1"/>
  <c r="AH32" i="1"/>
  <c r="AI28" i="1"/>
  <c r="AG60" i="1"/>
  <c r="AH36" i="1"/>
  <c r="AH150" i="1"/>
  <c r="AI145" i="1"/>
  <c r="AH108" i="1"/>
  <c r="AI69" i="1"/>
  <c r="AY24" i="1" l="1"/>
  <c r="AH154" i="1"/>
  <c r="AG175" i="1"/>
  <c r="AG177" i="1" s="1"/>
  <c r="AH60" i="1"/>
  <c r="AI36" i="1"/>
  <c r="AJ28" i="1"/>
  <c r="AI32" i="1"/>
  <c r="AJ69" i="1"/>
  <c r="AI108" i="1"/>
  <c r="AJ145" i="1"/>
  <c r="AI150" i="1"/>
  <c r="AJ24" i="1"/>
  <c r="AZ24" i="1" l="1"/>
  <c r="AK69" i="1"/>
  <c r="AJ108" i="1"/>
  <c r="AK24" i="1"/>
  <c r="AJ36" i="1"/>
  <c r="AI60" i="1"/>
  <c r="AK28" i="1"/>
  <c r="AJ32" i="1"/>
  <c r="AK145" i="1"/>
  <c r="AJ150" i="1"/>
  <c r="AH175" i="1"/>
  <c r="AH177" i="1" s="1"/>
  <c r="AI154" i="1"/>
  <c r="BA24" i="1" l="1"/>
  <c r="AK36" i="1"/>
  <c r="AJ60" i="1"/>
  <c r="AJ154" i="1"/>
  <c r="AI175" i="1"/>
  <c r="AI177" i="1" s="1"/>
  <c r="AL145" i="1"/>
  <c r="AK150" i="1"/>
  <c r="AK108" i="1"/>
  <c r="AL69" i="1"/>
  <c r="AL28" i="1"/>
  <c r="AK32" i="1"/>
  <c r="BB24" i="1" l="1"/>
  <c r="AM24" i="1"/>
  <c r="AL32" i="1"/>
  <c r="AM28" i="1"/>
  <c r="AL108" i="1"/>
  <c r="AM69" i="1"/>
  <c r="AK154" i="1"/>
  <c r="AJ175" i="1"/>
  <c r="AJ177" i="1" s="1"/>
  <c r="AL36" i="1"/>
  <c r="AK60" i="1"/>
  <c r="AM145" i="1"/>
  <c r="AL150" i="1"/>
  <c r="BC24" i="1" l="1"/>
  <c r="AM32" i="1"/>
  <c r="AN28" i="1"/>
  <c r="AM150" i="1"/>
  <c r="AN145" i="1"/>
  <c r="AL60" i="1"/>
  <c r="AM36" i="1"/>
  <c r="AL154" i="1"/>
  <c r="AK175" i="1"/>
  <c r="AK177" i="1" s="1"/>
  <c r="AM108" i="1"/>
  <c r="AN69" i="1"/>
  <c r="BD24" i="1" l="1"/>
  <c r="AN108" i="1"/>
  <c r="AO69" i="1"/>
  <c r="AM154" i="1"/>
  <c r="AL175" i="1"/>
  <c r="AN32" i="1"/>
  <c r="AO28" i="1"/>
  <c r="AM60" i="1"/>
  <c r="AN36" i="1"/>
  <c r="AN150" i="1"/>
  <c r="AO145" i="1"/>
  <c r="AO24" i="1"/>
  <c r="BE24" i="1" l="1"/>
  <c r="AO108" i="1"/>
  <c r="AP69" i="1"/>
  <c r="AO32" i="1"/>
  <c r="AP28" i="1"/>
  <c r="AM175" i="1"/>
  <c r="AM177" i="1" s="1"/>
  <c r="AN154" i="1"/>
  <c r="AO150" i="1"/>
  <c r="AP145" i="1"/>
  <c r="AN60" i="1"/>
  <c r="AO36" i="1"/>
  <c r="BF24" i="1" l="1"/>
  <c r="AO60" i="1"/>
  <c r="AP36" i="1"/>
  <c r="AP108" i="1"/>
  <c r="AQ69" i="1"/>
  <c r="AQ24" i="1"/>
  <c r="AN175" i="1"/>
  <c r="AO154" i="1"/>
  <c r="AP150" i="1"/>
  <c r="AQ145" i="1"/>
  <c r="AP32" i="1"/>
  <c r="AQ28" i="1"/>
  <c r="BG24" i="1" l="1"/>
  <c r="AP60" i="1"/>
  <c r="AQ36" i="1"/>
  <c r="AO175" i="1"/>
  <c r="AO177" i="1" s="1"/>
  <c r="AP154" i="1"/>
  <c r="AR28" i="1"/>
  <c r="AQ32" i="1"/>
  <c r="AQ108" i="1"/>
  <c r="AR69" i="1"/>
  <c r="AQ150" i="1"/>
  <c r="AR145" i="1"/>
  <c r="BH24" i="1" l="1"/>
  <c r="AS145" i="1"/>
  <c r="AR150" i="1"/>
  <c r="AS69" i="1"/>
  <c r="AR108" i="1"/>
  <c r="AS24" i="1"/>
  <c r="AR36" i="1"/>
  <c r="AQ60" i="1"/>
  <c r="AP175" i="1"/>
  <c r="AQ154" i="1"/>
  <c r="AS28" i="1"/>
  <c r="AR32" i="1"/>
  <c r="BI24" i="1" l="1"/>
  <c r="BK20" i="1"/>
  <c r="BK24" i="1" s="1"/>
  <c r="AT28" i="1"/>
  <c r="AS32" i="1"/>
  <c r="AQ175" i="1"/>
  <c r="AQ177" i="1" s="1"/>
  <c r="AR154" i="1"/>
  <c r="AT69" i="1"/>
  <c r="AS108" i="1"/>
  <c r="AT145" i="1"/>
  <c r="AS150" i="1"/>
  <c r="AS36" i="1"/>
  <c r="AR60" i="1"/>
  <c r="AU24" i="1" l="1"/>
  <c r="AT32" i="1"/>
  <c r="AU28" i="1"/>
  <c r="AT36" i="1"/>
  <c r="AS60" i="1"/>
  <c r="AU145" i="1"/>
  <c r="AT150" i="1"/>
  <c r="AT108" i="1"/>
  <c r="AU69" i="1"/>
  <c r="AS154" i="1"/>
  <c r="AR175" i="1"/>
  <c r="AX28" i="1" l="1"/>
  <c r="AW28" i="1"/>
  <c r="AW32" i="1" s="1"/>
  <c r="AX145" i="1"/>
  <c r="AW145" i="1"/>
  <c r="AW150" i="1" s="1"/>
  <c r="AX69" i="1"/>
  <c r="AW69" i="1"/>
  <c r="AW108" i="1" s="1"/>
  <c r="AU32" i="1"/>
  <c r="AU108" i="1"/>
  <c r="AU150" i="1"/>
  <c r="AT60" i="1"/>
  <c r="AU36" i="1"/>
  <c r="AT154" i="1"/>
  <c r="AS175" i="1"/>
  <c r="AS177" i="1" s="1"/>
  <c r="AY69" i="1" l="1"/>
  <c r="AX108" i="1"/>
  <c r="AY145" i="1"/>
  <c r="AX150" i="1"/>
  <c r="AX36" i="1"/>
  <c r="AW36" i="1"/>
  <c r="AW60" i="1" s="1"/>
  <c r="AY28" i="1"/>
  <c r="AX32" i="1"/>
  <c r="AU60" i="1"/>
  <c r="AU154" i="1"/>
  <c r="AT175" i="1"/>
  <c r="AY150" i="1" l="1"/>
  <c r="AZ145" i="1"/>
  <c r="AX154" i="1"/>
  <c r="AW154" i="1"/>
  <c r="AY36" i="1"/>
  <c r="AX60" i="1"/>
  <c r="AY32" i="1"/>
  <c r="AZ28" i="1"/>
  <c r="AY108" i="1"/>
  <c r="AZ69" i="1"/>
  <c r="AU175" i="1"/>
  <c r="AU177" i="1" s="1"/>
  <c r="AY60" i="1" l="1"/>
  <c r="AZ36" i="1"/>
  <c r="AZ108" i="1"/>
  <c r="BA69" i="1"/>
  <c r="AX175" i="1"/>
  <c r="AX177" i="1" s="1"/>
  <c r="AY154" i="1"/>
  <c r="BA28" i="1"/>
  <c r="AZ32" i="1"/>
  <c r="AZ150" i="1"/>
  <c r="BA145" i="1"/>
  <c r="AW175" i="1"/>
  <c r="AZ154" i="1" l="1"/>
  <c r="AY175" i="1"/>
  <c r="AY177" i="1" s="1"/>
  <c r="BA150" i="1"/>
  <c r="BB145" i="1"/>
  <c r="BA36" i="1"/>
  <c r="AZ60" i="1"/>
  <c r="BB69" i="1"/>
  <c r="BA108" i="1"/>
  <c r="BB28" i="1"/>
  <c r="BA32" i="1"/>
  <c r="BA60" i="1" l="1"/>
  <c r="BB36" i="1"/>
  <c r="BB150" i="1"/>
  <c r="BC145" i="1"/>
  <c r="BB32" i="1"/>
  <c r="BC28" i="1"/>
  <c r="BA154" i="1"/>
  <c r="AZ175" i="1"/>
  <c r="AZ177" i="1" s="1"/>
  <c r="BB108" i="1"/>
  <c r="BC69" i="1"/>
  <c r="BB154" i="1" l="1"/>
  <c r="BA175" i="1"/>
  <c r="BA177" i="1" s="1"/>
  <c r="BC32" i="1"/>
  <c r="BD28" i="1"/>
  <c r="BC108" i="1"/>
  <c r="BD69" i="1"/>
  <c r="BC150" i="1"/>
  <c r="BD145" i="1"/>
  <c r="BB60" i="1"/>
  <c r="BC36" i="1"/>
  <c r="BD108" i="1" l="1"/>
  <c r="BE69" i="1"/>
  <c r="BD32" i="1"/>
  <c r="BE28" i="1"/>
  <c r="BD36" i="1"/>
  <c r="BC60" i="1"/>
  <c r="BD150" i="1"/>
  <c r="BE145" i="1"/>
  <c r="BB175" i="1"/>
  <c r="BB177" i="1" s="1"/>
  <c r="BC154" i="1"/>
  <c r="BD60" i="1" l="1"/>
  <c r="BE36" i="1"/>
  <c r="BD154" i="1"/>
  <c r="BC175" i="1"/>
  <c r="BC177" i="1" s="1"/>
  <c r="BF28" i="1"/>
  <c r="BE32" i="1"/>
  <c r="BE150" i="1"/>
  <c r="BF145" i="1"/>
  <c r="BE108" i="1"/>
  <c r="BF69" i="1"/>
  <c r="BF108" i="1" l="1"/>
  <c r="BG69" i="1"/>
  <c r="BG28" i="1"/>
  <c r="BF32" i="1"/>
  <c r="BF150" i="1"/>
  <c r="BG145" i="1"/>
  <c r="BE154" i="1"/>
  <c r="BD175" i="1"/>
  <c r="BD177" i="1" s="1"/>
  <c r="BE60" i="1"/>
  <c r="BF36" i="1"/>
  <c r="BF60" i="1" l="1"/>
  <c r="BG36" i="1"/>
  <c r="BH28" i="1"/>
  <c r="BG32" i="1"/>
  <c r="BH69" i="1"/>
  <c r="BG108" i="1"/>
  <c r="BE175" i="1"/>
  <c r="BE177" i="1" s="1"/>
  <c r="BF154" i="1"/>
  <c r="BG150" i="1"/>
  <c r="BH145" i="1"/>
  <c r="BI69" i="1" l="1"/>
  <c r="BH108" i="1"/>
  <c r="BH150" i="1"/>
  <c r="BI145" i="1"/>
  <c r="BH32" i="1"/>
  <c r="BI28" i="1"/>
  <c r="BG60" i="1"/>
  <c r="BH36" i="1"/>
  <c r="BF175" i="1"/>
  <c r="BF177" i="1" s="1"/>
  <c r="BG154" i="1"/>
  <c r="BH154" i="1" s="1"/>
  <c r="BI154" i="1" s="1"/>
  <c r="BK154" i="1" s="1"/>
  <c r="BH60" i="1" l="1"/>
  <c r="BI36" i="1"/>
  <c r="BI32" i="1"/>
  <c r="BK28" i="1"/>
  <c r="BK32" i="1" s="1"/>
  <c r="BI150" i="1"/>
  <c r="BK145" i="1"/>
  <c r="BK150" i="1" s="1"/>
  <c r="BI108" i="1"/>
  <c r="BK69" i="1"/>
  <c r="BK108" i="1" s="1"/>
  <c r="BI60" i="1" l="1"/>
  <c r="BK36" i="1"/>
  <c r="BK60" i="1" s="1"/>
  <c r="AL24" i="1" l="1"/>
  <c r="AL177" i="1" s="1"/>
  <c r="AN24" i="1" l="1"/>
  <c r="AN177" i="1" s="1"/>
  <c r="AP24" i="1" l="1"/>
  <c r="AP177" i="1" s="1"/>
  <c r="AR24" i="1" l="1"/>
  <c r="AR177" i="1" s="1"/>
  <c r="AT24" i="1" l="1"/>
  <c r="AT177" i="1" s="1"/>
  <c r="AW24" i="1" l="1"/>
  <c r="AW177" i="1" s="1"/>
  <c r="BG175" i="1"/>
  <c r="BG177" i="1" s="1"/>
  <c r="BH175" i="1" l="1"/>
  <c r="BH177" i="1" s="1"/>
  <c r="BI175" i="1" l="1"/>
  <c r="BI177" i="1" s="1"/>
  <c r="BK175" i="1" l="1"/>
  <c r="BK1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 Sun</author>
  </authors>
  <commentList>
    <comment ref="D69" authorId="0" shapeId="0" xr:uid="{EDD9BF71-0DEA-44AA-90F9-D00FE7619A2F}">
      <text>
        <r>
          <rPr>
            <b/>
            <sz val="9"/>
            <color indexed="81"/>
            <rFont val="Tahoma"/>
            <family val="2"/>
          </rPr>
          <t>Mei Sun:</t>
        </r>
        <r>
          <rPr>
            <sz val="9"/>
            <color indexed="81"/>
            <rFont val="Tahoma"/>
            <family val="2"/>
          </rPr>
          <t xml:space="preserve">
BITS assets</t>
        </r>
      </text>
    </comment>
    <comment ref="D70" authorId="0" shapeId="0" xr:uid="{2A21A630-305D-4D16-8056-AD2B53D1A0B8}">
      <text>
        <r>
          <rPr>
            <b/>
            <sz val="9"/>
            <color indexed="81"/>
            <rFont val="Tahoma"/>
            <family val="2"/>
          </rPr>
          <t>Mei Sun:</t>
        </r>
        <r>
          <rPr>
            <sz val="9"/>
            <color indexed="81"/>
            <rFont val="Tahoma"/>
            <family val="2"/>
          </rPr>
          <t xml:space="preserve">
BITS assets</t>
        </r>
      </text>
    </comment>
    <comment ref="D71" authorId="0" shapeId="0" xr:uid="{1C2EEF8C-BE2E-4585-AF56-B449F44BC4CB}">
      <text>
        <r>
          <rPr>
            <b/>
            <sz val="9"/>
            <color indexed="81"/>
            <rFont val="Tahoma"/>
            <family val="2"/>
          </rPr>
          <t>Mei Sun:</t>
        </r>
        <r>
          <rPr>
            <sz val="9"/>
            <color indexed="81"/>
            <rFont val="Tahoma"/>
            <family val="2"/>
          </rPr>
          <t xml:space="preserve">
BITS assets</t>
        </r>
      </text>
    </comment>
    <comment ref="D72" authorId="0" shapeId="0" xr:uid="{77E80100-EE0F-43DC-9BA5-140D13A794CC}">
      <text>
        <r>
          <rPr>
            <b/>
            <sz val="9"/>
            <color indexed="81"/>
            <rFont val="Tahoma"/>
            <family val="2"/>
          </rPr>
          <t>Mei Sun:</t>
        </r>
        <r>
          <rPr>
            <sz val="9"/>
            <color indexed="81"/>
            <rFont val="Tahoma"/>
            <family val="2"/>
          </rPr>
          <t xml:space="preserve">
BITS assets</t>
        </r>
      </text>
    </comment>
  </commentList>
</comments>
</file>

<file path=xl/sharedStrings.xml><?xml version="1.0" encoding="utf-8"?>
<sst xmlns="http://schemas.openxmlformats.org/spreadsheetml/2006/main" count="215" uniqueCount="157">
  <si>
    <t>The Narragansett Electric Company</t>
  </si>
  <si>
    <t>d/b/a Rhode Island Energy</t>
  </si>
  <si>
    <t>RIPUC Docket No. 25-45-GE</t>
  </si>
  <si>
    <t>Attachment DIV 6-22</t>
  </si>
  <si>
    <t xml:space="preserve"> </t>
  </si>
  <si>
    <t>The Narragansett Electric Company d/b/a Rhode Island Energy</t>
  </si>
  <si>
    <t>Depreciation Expense - Electric</t>
  </si>
  <si>
    <t>For the Test Year Ended August 31, 2025 through Rate Years Ending July 31, 2027, 2028 and 2029</t>
  </si>
  <si>
    <t xml:space="preserve"> Test Year </t>
  </si>
  <si>
    <t>1/</t>
  </si>
  <si>
    <t>ARO</t>
  </si>
  <si>
    <t>Transmission</t>
  </si>
  <si>
    <t>Adjusted Balance</t>
  </si>
  <si>
    <t>Proposed</t>
  </si>
  <si>
    <t>Test Year</t>
  </si>
  <si>
    <t>Line No.</t>
  </si>
  <si>
    <t>Account No.</t>
  </si>
  <si>
    <t>Account Title</t>
  </si>
  <si>
    <t>August 31, 2025</t>
  </si>
  <si>
    <t>Adjustment</t>
  </si>
  <si>
    <t xml:space="preserve"> Plant</t>
  </si>
  <si>
    <t>Other Adjustments</t>
  </si>
  <si>
    <t>Rate</t>
  </si>
  <si>
    <t xml:space="preserve">Depreciation </t>
  </si>
  <si>
    <t>Additions</t>
  </si>
  <si>
    <t>retirements</t>
  </si>
  <si>
    <t>7/31/26 balance</t>
  </si>
  <si>
    <t>8/31/26 balance</t>
  </si>
  <si>
    <t>9/30/26 balance</t>
  </si>
  <si>
    <t>Rate Year 1 (13 Month Average)</t>
  </si>
  <si>
    <t>Rate Year 2 (13 Month Average)</t>
  </si>
  <si>
    <t>Data Year 1 (13 Month Average)</t>
  </si>
  <si>
    <t>(a)</t>
  </si>
  <si>
    <t>(b)</t>
  </si>
  <si>
    <t>(c)</t>
  </si>
  <si>
    <t>(d)</t>
  </si>
  <si>
    <t>(f)</t>
  </si>
  <si>
    <t>(g) = (e) x (f)</t>
  </si>
  <si>
    <t>(h)</t>
  </si>
  <si>
    <t>(e)</t>
  </si>
  <si>
    <t>Intangible Plant</t>
  </si>
  <si>
    <t xml:space="preserve"> Intangible Cap Software</t>
  </si>
  <si>
    <t xml:space="preserve"> Intangible Cap Software - 5 year</t>
  </si>
  <si>
    <t xml:space="preserve"> Intangible Cap Software - 10 year</t>
  </si>
  <si>
    <t xml:space="preserve"> Intangible Cap Software - 15 year</t>
  </si>
  <si>
    <t>Total Intangible Plant</t>
  </si>
  <si>
    <t>Production Plant</t>
  </si>
  <si>
    <t>Land Hydro</t>
  </si>
  <si>
    <t xml:space="preserve">Struct &amp; Improvements </t>
  </si>
  <si>
    <t>Reservoirs Dams And Water</t>
  </si>
  <si>
    <t>Total Production Plant</t>
  </si>
  <si>
    <t>TransmissionPlant</t>
  </si>
  <si>
    <t>Land</t>
  </si>
  <si>
    <t>Land - BITS</t>
  </si>
  <si>
    <t>Land Rights</t>
  </si>
  <si>
    <t>Computer Hardware</t>
  </si>
  <si>
    <t>Computer Software (5 Year)</t>
  </si>
  <si>
    <t>Communication Equipment</t>
  </si>
  <si>
    <t>Communication Equipment OH</t>
  </si>
  <si>
    <t>Communication Equipment SE</t>
  </si>
  <si>
    <t>Communication Equipment UG</t>
  </si>
  <si>
    <t>Structures And Improvements</t>
  </si>
  <si>
    <t>Transmission Station Equipment</t>
  </si>
  <si>
    <t>Station Equipment - BITS</t>
  </si>
  <si>
    <t>Towers And Fixtures Transmission</t>
  </si>
  <si>
    <t>Poles And Fixtures Transmission</t>
  </si>
  <si>
    <t>Poles and Fixtures - BITS</t>
  </si>
  <si>
    <t xml:space="preserve">Transmsn Conductr New </t>
  </si>
  <si>
    <t>Overhead Conductors - BITS</t>
  </si>
  <si>
    <t>Underground Conduit</t>
  </si>
  <si>
    <t>Underground Conduit - BITS</t>
  </si>
  <si>
    <t>Underground Conductors And Devices</t>
  </si>
  <si>
    <t>Undergrnd Conductors - BITS</t>
  </si>
  <si>
    <t>Roads And Trails</t>
  </si>
  <si>
    <t>Elect Equip ARO</t>
  </si>
  <si>
    <t>Total Transmission Plant</t>
  </si>
  <si>
    <t>Distribution Plant</t>
  </si>
  <si>
    <t>Land &amp; Land Rights New</t>
  </si>
  <si>
    <t>Land Structures &amp; Dist</t>
  </si>
  <si>
    <t>Station Equipment</t>
  </si>
  <si>
    <t>Station Equip Pollution</t>
  </si>
  <si>
    <t>Station Equipment - Energy Management System</t>
  </si>
  <si>
    <t>AMF Computer Software</t>
  </si>
  <si>
    <t>Communication Equip (UG)</t>
  </si>
  <si>
    <t>Communication Equip (OH)</t>
  </si>
  <si>
    <t>Communication EQ Amortized</t>
  </si>
  <si>
    <t>AMF Communication Equip</t>
  </si>
  <si>
    <t>Poles, Towers And Fixtures</t>
  </si>
  <si>
    <t>Overhead Conductors and Devices</t>
  </si>
  <si>
    <t>OH Conduct Smart Grid</t>
  </si>
  <si>
    <t>Overhead Cond/Telecom</t>
  </si>
  <si>
    <t>Underground Manholes A</t>
  </si>
  <si>
    <t>Underground Conductors</t>
  </si>
  <si>
    <t>Line Transformers - Stations</t>
  </si>
  <si>
    <t>Line Transformers - Bare Cost</t>
  </si>
  <si>
    <t>Line Transformers - Install Cost</t>
  </si>
  <si>
    <t>Overhead Services</t>
  </si>
  <si>
    <t>Underground Services C</t>
  </si>
  <si>
    <t>Meters - Bare Cost - Domestic</t>
  </si>
  <si>
    <t>Meters - Install Cost - Domestic</t>
  </si>
  <si>
    <t>Meters - Bare Cost - Large</t>
  </si>
  <si>
    <t>Meters - Install Cost - Large</t>
  </si>
  <si>
    <t>AMF Meter (Bare)</t>
  </si>
  <si>
    <t>AMF Meter (Install)</t>
  </si>
  <si>
    <t>Installation On Custom</t>
  </si>
  <si>
    <t>Oh Steetlighting</t>
  </si>
  <si>
    <t>Ug Streetlighting</t>
  </si>
  <si>
    <t>OHSteetlighting LED</t>
  </si>
  <si>
    <t>UG Streetlighting LED</t>
  </si>
  <si>
    <t>2/</t>
  </si>
  <si>
    <t>Distribution adds from FY 2026 Approved ISR</t>
  </si>
  <si>
    <t>Total Distribution Plant</t>
  </si>
  <si>
    <t>Column Notes:</t>
  </si>
  <si>
    <t>Per Company books</t>
  </si>
  <si>
    <t>Line 56 and Line 57, exclude assets related to ReGrowth Program</t>
  </si>
  <si>
    <t>Sum of Columns (a) through (d)</t>
  </si>
  <si>
    <r>
      <t xml:space="preserve">Proposed Depreciation Rate based on Depreciation Study, refer to Schedule </t>
    </r>
    <r>
      <rPr>
        <sz val="11"/>
        <color rgb="FFC00000"/>
        <rFont val="Times New Roman"/>
        <family val="1"/>
      </rPr>
      <t>JJS-2, Part VI, Table 1</t>
    </r>
  </si>
  <si>
    <t>Line Notes:</t>
  </si>
  <si>
    <t xml:space="preserve"> Sum of Line 1 through Line 4 </t>
  </si>
  <si>
    <t xml:space="preserve"> Sum of Line 10 through Line 32 </t>
  </si>
  <si>
    <t xml:space="preserve"> Sum of Line 34 through Line 71 </t>
  </si>
  <si>
    <t>Asset Retirement Obligations (AROs) are legal obligations that may exist in connection with the Company's retirement of a tangible long-lived asset. AROs are excluded from general rate case.</t>
  </si>
  <si>
    <t xml:space="preserve"> Additions of distribution plant under the FY 2026 approved ISR are depreciated at the composite rate shown on Page 2, Line 27, Column (f)  </t>
  </si>
  <si>
    <t>For the Test Year Ended August 31, 2025 and the Rate Year Ending July 31, 2027</t>
  </si>
  <si>
    <t>Rollforward to start of Rate Year 1</t>
  </si>
  <si>
    <t>August 31, 2026</t>
  </si>
  <si>
    <t>Energy Storage</t>
  </si>
  <si>
    <t>Energy Storage Equipment</t>
  </si>
  <si>
    <t>Collector System</t>
  </si>
  <si>
    <t>GSU Transformers</t>
  </si>
  <si>
    <t>Invertors</t>
  </si>
  <si>
    <t>Total Energy Storage</t>
  </si>
  <si>
    <t>General Plant</t>
  </si>
  <si>
    <t>Land And Land Rights</t>
  </si>
  <si>
    <t>Struct And Improvement Electric</t>
  </si>
  <si>
    <t>Office Furn &amp;Fixt Electric (Fully Dep)</t>
  </si>
  <si>
    <t>Office Furn &amp;Fixt Electric</t>
  </si>
  <si>
    <t>Other Office Equipment</t>
  </si>
  <si>
    <t>Office Data Processing</t>
  </si>
  <si>
    <t>Stores Equipment</t>
  </si>
  <si>
    <t>General Plant Tools Shop</t>
  </si>
  <si>
    <t>General Tools-Garage</t>
  </si>
  <si>
    <t>General Plant Laboratory (Fully Dep)</t>
  </si>
  <si>
    <t>Conservation Lab Equipment</t>
  </si>
  <si>
    <t>Communication Equipment Site Specific</t>
  </si>
  <si>
    <t>Software (5 Year)</t>
  </si>
  <si>
    <t>Comm Equip Site Specific</t>
  </si>
  <si>
    <t>Comm Equip Network AMO</t>
  </si>
  <si>
    <t>Communication Equipment Network</t>
  </si>
  <si>
    <t>General Plant Miscellaneous</t>
  </si>
  <si>
    <t>Other Tangible Property</t>
  </si>
  <si>
    <t xml:space="preserve"> ARO</t>
  </si>
  <si>
    <t>Total General Plant</t>
  </si>
  <si>
    <t>Grand Total - All Categories</t>
  </si>
  <si>
    <t>Page 1 of 3</t>
  </si>
  <si>
    <t>Page 2 of 3</t>
  </si>
  <si>
    <t>Page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</si>
</sst>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b/>
      <sz val="11"/>
      <name val="Times New Roman"/>
      <family val="1"/>
    </font>
    <font>
      <u/>
      <sz val="11"/>
      <name val="Times New Roman"/>
      <family val="1"/>
    </font>
    <font>
      <sz val="11"/>
      <color rgb="FFC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3" applyFont="1"/>
    <xf numFmtId="43" fontId="3" fillId="0" borderId="0" xfId="1" applyFont="1" applyFill="1" applyAlignment="1">
      <alignment horizontal="center" vertical="center"/>
    </xf>
    <xf numFmtId="22" fontId="3" fillId="0" borderId="0" xfId="3" applyNumberFormat="1" applyFont="1" applyAlignment="1">
      <alignment horizontal="left"/>
    </xf>
    <xf numFmtId="164" fontId="3" fillId="0" borderId="0" xfId="1" applyNumberFormat="1" applyFont="1" applyFill="1" applyAlignment="1" applyProtection="1">
      <alignment horizontal="left"/>
    </xf>
    <xf numFmtId="10" fontId="3" fillId="0" borderId="0" xfId="2" applyNumberFormat="1" applyFont="1" applyFill="1" applyAlignment="1" applyProtection="1">
      <alignment horizontal="left"/>
    </xf>
    <xf numFmtId="0" fontId="3" fillId="0" borderId="0" xfId="0" applyFont="1"/>
    <xf numFmtId="10" fontId="3" fillId="0" borderId="0" xfId="2" applyNumberFormat="1" applyFont="1" applyFill="1"/>
    <xf numFmtId="0" fontId="3" fillId="0" borderId="0" xfId="3" applyFont="1" applyAlignment="1">
      <alignment horizontal="right"/>
    </xf>
    <xf numFmtId="164" fontId="3" fillId="0" borderId="0" xfId="1" applyNumberFormat="1" applyFont="1" applyFill="1"/>
    <xf numFmtId="5" fontId="3" fillId="0" borderId="0" xfId="4" applyNumberFormat="1" applyFont="1" applyAlignment="1">
      <alignment horizontal="right"/>
    </xf>
    <xf numFmtId="0" fontId="3" fillId="0" borderId="0" xfId="4" applyFont="1" applyAlignment="1">
      <alignment horizontal="center"/>
    </xf>
    <xf numFmtId="0" fontId="5" fillId="0" borderId="0" xfId="4" applyFont="1"/>
    <xf numFmtId="0" fontId="3" fillId="0" borderId="0" xfId="4" applyFont="1"/>
    <xf numFmtId="164" fontId="3" fillId="0" borderId="0" xfId="1" applyNumberFormat="1" applyFont="1" applyFill="1" applyBorder="1" applyProtection="1"/>
    <xf numFmtId="10" fontId="3" fillId="0" borderId="0" xfId="2" applyNumberFormat="1" applyFont="1" applyFill="1" applyBorder="1" applyProtection="1"/>
    <xf numFmtId="5" fontId="3" fillId="0" borderId="0" xfId="4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4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5" applyFont="1" applyAlignment="1">
      <alignment horizontal="center"/>
    </xf>
    <xf numFmtId="10" fontId="3" fillId="0" borderId="0" xfId="2" applyNumberFormat="1" applyFont="1" applyFill="1" applyAlignment="1">
      <alignment horizontal="center"/>
    </xf>
    <xf numFmtId="37" fontId="3" fillId="0" borderId="0" xfId="3" applyNumberFormat="1" applyFont="1" applyAlignment="1">
      <alignment horizontal="center"/>
    </xf>
    <xf numFmtId="164" fontId="3" fillId="0" borderId="1" xfId="1" quotePrefix="1" applyNumberFormat="1" applyFont="1" applyFill="1" applyBorder="1" applyAlignment="1">
      <alignment horizontal="center"/>
    </xf>
    <xf numFmtId="0" fontId="3" fillId="0" borderId="1" xfId="0" applyFont="1" applyBorder="1"/>
    <xf numFmtId="43" fontId="3" fillId="0" borderId="1" xfId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3" fillId="0" borderId="1" xfId="5" applyFont="1" applyBorder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37" fontId="3" fillId="0" borderId="1" xfId="3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/>
    <xf numFmtId="0" fontId="5" fillId="0" borderId="0" xfId="3" applyFont="1" applyAlignment="1">
      <alignment horizontal="center"/>
    </xf>
    <xf numFmtId="164" fontId="5" fillId="0" borderId="0" xfId="1" applyNumberFormat="1" applyFont="1" applyFill="1" applyAlignment="1">
      <alignment horizontal="center"/>
    </xf>
    <xf numFmtId="10" fontId="5" fillId="0" borderId="0" xfId="2" applyNumberFormat="1" applyFont="1" applyFill="1" applyAlignment="1">
      <alignment horizontal="center"/>
    </xf>
    <xf numFmtId="37" fontId="5" fillId="0" borderId="0" xfId="3" applyNumberFormat="1" applyFont="1" applyAlignment="1">
      <alignment horizontal="center"/>
    </xf>
    <xf numFmtId="0" fontId="6" fillId="0" borderId="0" xfId="3" applyFont="1"/>
    <xf numFmtId="164" fontId="6" fillId="0" borderId="0" xfId="1" applyNumberFormat="1" applyFont="1" applyFill="1" applyAlignment="1"/>
    <xf numFmtId="37" fontId="6" fillId="0" borderId="0" xfId="3" applyNumberFormat="1" applyFont="1"/>
    <xf numFmtId="10" fontId="3" fillId="0" borderId="0" xfId="2" applyNumberFormat="1" applyFont="1" applyFill="1" applyAlignment="1"/>
    <xf numFmtId="37" fontId="3" fillId="0" borderId="0" xfId="3" applyNumberFormat="1" applyFont="1"/>
    <xf numFmtId="41" fontId="3" fillId="0" borderId="0" xfId="3" applyNumberFormat="1" applyFont="1"/>
    <xf numFmtId="5" fontId="3" fillId="0" borderId="0" xfId="1" applyNumberFormat="1" applyFont="1" applyFill="1" applyAlignment="1"/>
    <xf numFmtId="5" fontId="3" fillId="0" borderId="0" xfId="3" applyNumberFormat="1" applyFont="1"/>
    <xf numFmtId="0" fontId="3" fillId="0" borderId="0" xfId="5" applyFont="1"/>
    <xf numFmtId="5" fontId="3" fillId="0" borderId="0" xfId="5" applyNumberFormat="1" applyFont="1"/>
    <xf numFmtId="5" fontId="3" fillId="0" borderId="1" xfId="1" applyNumberFormat="1" applyFont="1" applyFill="1" applyBorder="1" applyAlignment="1"/>
    <xf numFmtId="5" fontId="3" fillId="0" borderId="1" xfId="3" applyNumberFormat="1" applyFont="1" applyBorder="1"/>
    <xf numFmtId="10" fontId="3" fillId="0" borderId="0" xfId="2" applyNumberFormat="1" applyFont="1" applyFill="1" applyAlignment="1">
      <alignment horizontal="right"/>
    </xf>
    <xf numFmtId="5" fontId="3" fillId="0" borderId="2" xfId="5" applyNumberFormat="1" applyFont="1" applyBorder="1"/>
    <xf numFmtId="41" fontId="6" fillId="0" borderId="0" xfId="3" applyNumberFormat="1" applyFont="1"/>
    <xf numFmtId="5" fontId="6" fillId="0" borderId="0" xfId="1" applyNumberFormat="1" applyFont="1" applyFill="1" applyAlignment="1"/>
    <xf numFmtId="5" fontId="6" fillId="0" borderId="0" xfId="3" applyNumberFormat="1" applyFont="1"/>
    <xf numFmtId="41" fontId="3" fillId="0" borderId="0" xfId="5" applyNumberFormat="1" applyFont="1"/>
    <xf numFmtId="0" fontId="6" fillId="0" borderId="0" xfId="5" applyFont="1"/>
    <xf numFmtId="5" fontId="3" fillId="0" borderId="0" xfId="1" applyNumberFormat="1" applyFont="1" applyFill="1" applyBorder="1" applyAlignment="1"/>
    <xf numFmtId="5" fontId="3" fillId="0" borderId="1" xfId="5" applyNumberFormat="1" applyFont="1" applyBorder="1"/>
    <xf numFmtId="43" fontId="3" fillId="0" borderId="0" xfId="1" applyFont="1" applyFill="1" applyBorder="1" applyAlignment="1">
      <alignment horizontal="center" vertical="center"/>
    </xf>
    <xf numFmtId="10" fontId="3" fillId="0" borderId="0" xfId="2" applyNumberFormat="1" applyFont="1" applyFill="1" applyBorder="1" applyAlignment="1"/>
    <xf numFmtId="0" fontId="3" fillId="0" borderId="0" xfId="3" applyFont="1" applyAlignment="1">
      <alignment horizontal="left"/>
    </xf>
    <xf numFmtId="16" fontId="3" fillId="0" borderId="0" xfId="5" quotePrefix="1" applyNumberFormat="1" applyFont="1" applyAlignment="1">
      <alignment horizontal="center"/>
    </xf>
    <xf numFmtId="43" fontId="3" fillId="0" borderId="0" xfId="1" applyFont="1" applyFill="1" applyAlignment="1">
      <alignment horizontal="left" vertical="center"/>
    </xf>
    <xf numFmtId="41" fontId="6" fillId="0" borderId="0" xfId="5" applyNumberFormat="1" applyFont="1"/>
    <xf numFmtId="0" fontId="3" fillId="0" borderId="0" xfId="5" quotePrefix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43" fontId="3" fillId="0" borderId="0" xfId="1" applyFont="1" applyFill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6" fillId="0" borderId="0" xfId="6" applyFont="1" applyAlignment="1">
      <alignment horizontal="left" vertical="center" wrapText="1"/>
    </xf>
    <xf numFmtId="43" fontId="3" fillId="0" borderId="0" xfId="1" applyFont="1" applyFill="1" applyAlignment="1">
      <alignment horizontal="center" vertical="center" wrapText="1"/>
    </xf>
    <xf numFmtId="5" fontId="3" fillId="0" borderId="2" xfId="1" applyNumberFormat="1" applyFont="1" applyFill="1" applyBorder="1" applyAlignment="1"/>
    <xf numFmtId="43" fontId="3" fillId="0" borderId="0" xfId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horizontal="center"/>
    </xf>
    <xf numFmtId="10" fontId="5" fillId="0" borderId="0" xfId="2" applyNumberFormat="1" applyFont="1" applyFill="1" applyBorder="1" applyAlignment="1">
      <alignment horizontal="center"/>
    </xf>
    <xf numFmtId="5" fontId="3" fillId="0" borderId="0" xfId="5" applyNumberFormat="1" applyFont="1" applyAlignment="1">
      <alignment horizontal="right"/>
    </xf>
    <xf numFmtId="0" fontId="3" fillId="0" borderId="0" xfId="6" applyFont="1"/>
    <xf numFmtId="10" fontId="3" fillId="0" borderId="0" xfId="2" applyNumberFormat="1" applyFont="1" applyFill="1" applyBorder="1" applyAlignment="1">
      <alignment horizontal="right"/>
    </xf>
    <xf numFmtId="43" fontId="5" fillId="0" borderId="0" xfId="1" applyFont="1" applyFill="1" applyBorder="1" applyAlignment="1">
      <alignment horizontal="center" vertical="center"/>
    </xf>
    <xf numFmtId="5" fontId="5" fillId="0" borderId="0" xfId="1" applyNumberFormat="1" applyFont="1" applyFill="1" applyAlignment="1">
      <alignment horizontal="center"/>
    </xf>
    <xf numFmtId="5" fontId="5" fillId="0" borderId="0" xfId="3" applyNumberFormat="1" applyFont="1" applyAlignment="1">
      <alignment horizontal="center"/>
    </xf>
    <xf numFmtId="5" fontId="5" fillId="0" borderId="0" xfId="3" applyNumberFormat="1" applyFont="1"/>
    <xf numFmtId="14" fontId="3" fillId="0" borderId="0" xfId="0" applyNumberFormat="1" applyFont="1" applyAlignment="1">
      <alignment horizontal="center"/>
    </xf>
    <xf numFmtId="164" fontId="3" fillId="0" borderId="0" xfId="1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4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3" fillId="0" borderId="1" xfId="1" quotePrefix="1" applyNumberFormat="1" applyFont="1" applyFill="1" applyBorder="1" applyAlignment="1">
      <alignment horizontal="center"/>
    </xf>
    <xf numFmtId="164" fontId="3" fillId="0" borderId="0" xfId="1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2">
    <cellStyle name="Comma" xfId="1" builtinId="3"/>
    <cellStyle name="Comma 100" xfId="11" xr:uid="{C9C46446-F6F0-4760-A60D-3114D222F536}"/>
    <cellStyle name="Normal" xfId="0" builtinId="0"/>
    <cellStyle name="Normal - Style2" xfId="8" xr:uid="{20C1778A-8DE5-45CE-BC82-12900D52C242}"/>
    <cellStyle name="Normal 10" xfId="10" xr:uid="{24C92FC0-661D-4F40-8C18-364EE38C99A8}"/>
    <cellStyle name="Normal 115" xfId="3" xr:uid="{FC05D9B5-F480-4F8F-874C-A0AA74F7DC39}"/>
    <cellStyle name="Normal 115 2" xfId="5" xr:uid="{D74EC732-CD6D-40D2-B98B-ADAE44C6A027}"/>
    <cellStyle name="Normal 2" xfId="6" xr:uid="{FCCA42B2-E820-41FA-89EB-2F43674C53B7}"/>
    <cellStyle name="Normal 3" xfId="7" xr:uid="{5A7E5027-106C-4EF9-8DB5-2E94CB956DFB}"/>
    <cellStyle name="Normal_Copy of BGC_RCASE02 UPDATE CASE Final 10-3" xfId="4" xr:uid="{683F23EF-9CDD-4A1D-AF51-F460E6CCBD0D}"/>
    <cellStyle name="Percent" xfId="2" builtinId="5"/>
    <cellStyle name="Percent 12 23" xfId="9" xr:uid="{C9F6C85C-22B0-46E7-927E-D3AF53613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7D5A-F633-4BC0-BE98-844917CD4F0F}">
  <sheetPr>
    <pageSetUpPr fitToPage="1"/>
  </sheetPr>
  <dimension ref="A1:BK183"/>
  <sheetViews>
    <sheetView tabSelected="1" view="pageBreakPreview" topLeftCell="A87" zoomScaleNormal="96" zoomScaleSheetLayoutView="100" workbookViewId="0">
      <selection activeCell="D66" sqref="D66"/>
    </sheetView>
  </sheetViews>
  <sheetFormatPr defaultColWidth="8.875" defaultRowHeight="15" customHeight="1" x14ac:dyDescent="0.35"/>
  <cols>
    <col min="1" max="1" width="7.3125" customWidth="1"/>
    <col min="2" max="2" width="10.3125" customWidth="1"/>
    <col min="3" max="3" width="1.875" customWidth="1"/>
    <col min="4" max="4" width="26.75" customWidth="1"/>
    <col min="5" max="5" width="1.75" customWidth="1"/>
    <col min="6" max="6" width="15.125" hidden="1" customWidth="1"/>
    <col min="7" max="7" width="1.75" hidden="1" customWidth="1"/>
    <col min="8" max="8" width="12" hidden="1" customWidth="1"/>
    <col min="9" max="9" width="1.875" hidden="1" customWidth="1"/>
    <col min="10" max="10" width="13.3125" hidden="1" customWidth="1"/>
    <col min="11" max="11" width="1.875" hidden="1" customWidth="1"/>
    <col min="12" max="12" width="13.6875" hidden="1" customWidth="1"/>
    <col min="13" max="13" width="1.875" customWidth="1"/>
    <col min="14" max="14" width="13.75" customWidth="1"/>
    <col min="15" max="15" width="1.875" hidden="1" customWidth="1"/>
    <col min="16" max="16" width="8.3125" hidden="1" customWidth="1"/>
    <col min="17" max="17" width="1.875" hidden="1" customWidth="1"/>
    <col min="18" max="18" width="12.75" hidden="1" customWidth="1"/>
    <col min="19" max="19" width="2.75" customWidth="1"/>
    <col min="20" max="22" width="12.75" hidden="1" customWidth="1"/>
    <col min="23" max="23" width="13.6875" hidden="1" customWidth="1"/>
    <col min="24" max="34" width="12.75" hidden="1" customWidth="1"/>
    <col min="35" max="35" width="11.875" customWidth="1"/>
    <col min="36" max="36" width="13.6875" hidden="1" customWidth="1"/>
    <col min="37" max="47" width="12.75" hidden="1" customWidth="1"/>
    <col min="48" max="48" width="2.125" customWidth="1"/>
    <col min="49" max="49" width="11.875" customWidth="1"/>
    <col min="50" max="50" width="13.6875" hidden="1" customWidth="1"/>
    <col min="51" max="61" width="12.75" hidden="1" customWidth="1"/>
    <col min="62" max="62" width="2.4375" customWidth="1"/>
    <col min="63" max="63" width="11.875" customWidth="1"/>
  </cols>
  <sheetData>
    <row r="1" spans="1:63" x14ac:dyDescent="0.35">
      <c r="A1" s="1"/>
      <c r="B1" s="2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5"/>
      <c r="Q1" s="3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87" t="s">
        <v>0</v>
      </c>
    </row>
    <row r="2" spans="1:63" x14ac:dyDescent="0.35">
      <c r="A2" s="1"/>
      <c r="B2" s="2"/>
      <c r="C2" s="1"/>
      <c r="D2" s="1"/>
      <c r="E2" s="1"/>
      <c r="F2" s="9"/>
      <c r="G2" s="1"/>
      <c r="H2" s="1"/>
      <c r="I2" s="1"/>
      <c r="J2" s="1"/>
      <c r="K2" s="1"/>
      <c r="L2" s="1"/>
      <c r="M2" s="1"/>
      <c r="N2" s="1"/>
      <c r="O2" s="1"/>
      <c r="P2" s="7"/>
      <c r="Q2" s="1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87" t="s">
        <v>1</v>
      </c>
    </row>
    <row r="3" spans="1:63" ht="16.5" customHeight="1" x14ac:dyDescent="0.35">
      <c r="A3" s="1"/>
      <c r="B3" s="2"/>
      <c r="C3" s="1"/>
      <c r="D3" s="1"/>
      <c r="E3" s="1"/>
      <c r="F3" s="9"/>
      <c r="G3" s="1"/>
      <c r="H3" s="1"/>
      <c r="I3" s="1"/>
      <c r="J3" s="1"/>
      <c r="K3" s="1"/>
      <c r="L3" s="1"/>
      <c r="M3" s="1"/>
      <c r="N3" s="1"/>
      <c r="O3" s="1"/>
      <c r="P3" s="7"/>
      <c r="Q3" s="1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87" t="s">
        <v>2</v>
      </c>
    </row>
    <row r="4" spans="1:63" x14ac:dyDescent="0.35">
      <c r="A4" s="1"/>
      <c r="B4" s="2"/>
      <c r="C4" s="1"/>
      <c r="D4" s="1"/>
      <c r="E4" s="1"/>
      <c r="F4" s="9"/>
      <c r="G4" s="1"/>
      <c r="H4" s="1"/>
      <c r="I4" s="1"/>
      <c r="J4" s="1"/>
      <c r="K4" s="1"/>
      <c r="L4" s="1"/>
      <c r="M4" s="1"/>
      <c r="N4" s="1"/>
      <c r="O4" s="1"/>
      <c r="P4" s="7"/>
      <c r="Q4" s="1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87" t="s">
        <v>3</v>
      </c>
    </row>
    <row r="5" spans="1:63" x14ac:dyDescent="0.35">
      <c r="A5" s="1"/>
      <c r="B5" s="2"/>
      <c r="C5" s="1"/>
      <c r="D5" s="1"/>
      <c r="E5" s="1"/>
      <c r="F5" s="9"/>
      <c r="G5" s="1"/>
      <c r="H5" s="1"/>
      <c r="I5" s="1"/>
      <c r="J5" s="1"/>
      <c r="K5" s="1"/>
      <c r="L5" s="1"/>
      <c r="M5" s="1"/>
      <c r="N5" s="1"/>
      <c r="O5" s="1"/>
      <c r="P5" s="7"/>
      <c r="Q5" s="1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87" t="s">
        <v>154</v>
      </c>
    </row>
    <row r="6" spans="1:63" x14ac:dyDescent="0.35">
      <c r="A6" s="1"/>
      <c r="B6" s="2"/>
      <c r="C6" s="1"/>
      <c r="D6" s="1"/>
      <c r="E6" s="1"/>
      <c r="F6" s="9"/>
      <c r="G6" s="1"/>
      <c r="H6" s="1"/>
      <c r="I6" s="1"/>
      <c r="J6" s="1"/>
      <c r="K6" s="1"/>
      <c r="L6" s="1"/>
      <c r="M6" s="1"/>
      <c r="N6" s="1"/>
      <c r="O6" s="1"/>
      <c r="P6" s="7"/>
      <c r="Q6" s="1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63" x14ac:dyDescent="0.35">
      <c r="A7" s="1"/>
      <c r="B7" s="2"/>
      <c r="C7" s="1"/>
      <c r="D7" s="1"/>
      <c r="E7" s="1"/>
      <c r="F7" s="9"/>
      <c r="G7" s="1"/>
      <c r="H7" s="1"/>
      <c r="I7" s="1"/>
      <c r="J7" s="1"/>
      <c r="K7" s="1"/>
      <c r="L7" s="1"/>
      <c r="M7" s="1"/>
      <c r="N7" s="1"/>
      <c r="O7" s="1"/>
      <c r="P7" s="7"/>
      <c r="Q7" s="1"/>
      <c r="R7" s="10" t="s">
        <v>4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87"/>
    </row>
    <row r="8" spans="1:63" x14ac:dyDescent="0.35">
      <c r="A8" s="88" t="s">
        <v>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11"/>
    </row>
    <row r="9" spans="1:63" x14ac:dyDescent="0.35">
      <c r="A9" s="88" t="s">
        <v>6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11"/>
    </row>
    <row r="10" spans="1:63" x14ac:dyDescent="0.35">
      <c r="A10" s="88" t="s">
        <v>7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11"/>
    </row>
    <row r="11" spans="1:63" x14ac:dyDescent="0.35">
      <c r="A11" s="6"/>
      <c r="B11" s="2"/>
      <c r="C11" s="6"/>
      <c r="D11" s="6"/>
      <c r="E11" s="6"/>
      <c r="F11" s="9"/>
      <c r="G11" s="6"/>
      <c r="H11" s="6"/>
      <c r="I11" s="6"/>
      <c r="J11" s="6"/>
      <c r="K11" s="6"/>
      <c r="L11" s="6"/>
      <c r="M11" s="6"/>
      <c r="N11" s="6"/>
      <c r="O11" s="6"/>
      <c r="P11" s="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x14ac:dyDescent="0.35">
      <c r="A12" s="12"/>
      <c r="B12" s="2"/>
      <c r="C12" s="13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5"/>
      <c r="Q12" s="11"/>
      <c r="R12" s="16"/>
      <c r="S12" s="6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17"/>
    </row>
    <row r="13" spans="1:63" x14ac:dyDescent="0.35">
      <c r="A13" s="19"/>
      <c r="B13" s="2"/>
      <c r="C13" s="20"/>
      <c r="D13" s="20"/>
      <c r="E13" s="20"/>
      <c r="F13" s="17" t="s">
        <v>8</v>
      </c>
      <c r="G13" s="6" t="s">
        <v>9</v>
      </c>
      <c r="H13" s="21" t="s">
        <v>10</v>
      </c>
      <c r="I13" s="20"/>
      <c r="J13" s="21" t="s">
        <v>11</v>
      </c>
      <c r="K13" s="20"/>
      <c r="L13" s="21"/>
      <c r="M13" s="20"/>
      <c r="N13" s="20" t="s">
        <v>12</v>
      </c>
      <c r="O13" s="20"/>
      <c r="P13" s="22" t="s">
        <v>13</v>
      </c>
      <c r="Q13" s="20"/>
      <c r="R13" s="23" t="s">
        <v>14</v>
      </c>
      <c r="S13" s="18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85"/>
    </row>
    <row r="14" spans="1:63" ht="28.3" x14ac:dyDescent="0.35">
      <c r="A14" s="25" t="s">
        <v>15</v>
      </c>
      <c r="B14" s="26" t="s">
        <v>16</v>
      </c>
      <c r="C14" s="20"/>
      <c r="D14" s="27" t="s">
        <v>17</v>
      </c>
      <c r="E14" s="20"/>
      <c r="F14" s="24" t="s">
        <v>18</v>
      </c>
      <c r="G14" s="20"/>
      <c r="H14" s="28" t="s">
        <v>19</v>
      </c>
      <c r="I14" s="20"/>
      <c r="J14" s="28" t="s">
        <v>20</v>
      </c>
      <c r="K14" s="20"/>
      <c r="L14" s="29" t="s">
        <v>21</v>
      </c>
      <c r="M14" s="20"/>
      <c r="N14" s="28" t="str">
        <f>+F14</f>
        <v>August 31, 2025</v>
      </c>
      <c r="O14" s="20"/>
      <c r="P14" s="30" t="s">
        <v>22</v>
      </c>
      <c r="Q14" s="20"/>
      <c r="R14" s="31" t="s">
        <v>23</v>
      </c>
      <c r="S14" s="18"/>
      <c r="T14" s="32" t="s">
        <v>24</v>
      </c>
      <c r="U14" s="18" t="s">
        <v>25</v>
      </c>
      <c r="V14" s="18" t="s">
        <v>26</v>
      </c>
      <c r="W14" s="18" t="s">
        <v>27</v>
      </c>
      <c r="X14" s="18" t="s">
        <v>28</v>
      </c>
      <c r="Y14" s="84">
        <v>46326</v>
      </c>
      <c r="Z14" s="84">
        <v>46356</v>
      </c>
      <c r="AA14" s="84">
        <v>46386</v>
      </c>
      <c r="AB14" s="84">
        <v>46418</v>
      </c>
      <c r="AC14" s="84">
        <v>46446</v>
      </c>
      <c r="AD14" s="84">
        <v>46477</v>
      </c>
      <c r="AE14" s="84">
        <v>46507</v>
      </c>
      <c r="AF14" s="84">
        <v>46538</v>
      </c>
      <c r="AG14" s="84">
        <v>46568</v>
      </c>
      <c r="AH14" s="84">
        <v>46599</v>
      </c>
      <c r="AI14" s="86" t="s">
        <v>29</v>
      </c>
      <c r="AJ14" s="84">
        <v>46630</v>
      </c>
      <c r="AK14" s="84">
        <v>46660</v>
      </c>
      <c r="AL14" s="84">
        <v>46691</v>
      </c>
      <c r="AM14" s="84">
        <v>46721</v>
      </c>
      <c r="AN14" s="84">
        <v>46751</v>
      </c>
      <c r="AO14" s="84">
        <v>46783</v>
      </c>
      <c r="AP14" s="84">
        <v>46811</v>
      </c>
      <c r="AQ14" s="84">
        <v>46843</v>
      </c>
      <c r="AR14" s="84">
        <v>46873</v>
      </c>
      <c r="AS14" s="84">
        <v>46904</v>
      </c>
      <c r="AT14" s="84">
        <v>46934</v>
      </c>
      <c r="AU14" s="84">
        <v>46965</v>
      </c>
      <c r="AV14" s="84"/>
      <c r="AW14" s="86" t="s">
        <v>30</v>
      </c>
      <c r="AX14" s="84">
        <v>46996</v>
      </c>
      <c r="AY14" s="84">
        <v>47026</v>
      </c>
      <c r="AZ14" s="84">
        <v>47057</v>
      </c>
      <c r="BA14" s="84">
        <v>47087</v>
      </c>
      <c r="BB14" s="84">
        <v>47117</v>
      </c>
      <c r="BC14" s="84">
        <v>47149</v>
      </c>
      <c r="BD14" s="84">
        <v>47177</v>
      </c>
      <c r="BE14" s="84">
        <v>47208</v>
      </c>
      <c r="BF14" s="84">
        <v>47238</v>
      </c>
      <c r="BG14" s="84">
        <v>47269</v>
      </c>
      <c r="BH14" s="84">
        <v>47299</v>
      </c>
      <c r="BI14" s="84">
        <v>47330</v>
      </c>
      <c r="BJ14" s="84"/>
      <c r="BK14" s="86" t="s">
        <v>31</v>
      </c>
    </row>
    <row r="15" spans="1:63" x14ac:dyDescent="0.35">
      <c r="A15" s="19"/>
      <c r="B15" s="2" t="s">
        <v>32</v>
      </c>
      <c r="C15" s="1"/>
      <c r="D15" s="20" t="s">
        <v>33</v>
      </c>
      <c r="E15" s="1"/>
      <c r="F15" s="23" t="s">
        <v>32</v>
      </c>
      <c r="G15" s="20"/>
      <c r="H15" s="23" t="s">
        <v>33</v>
      </c>
      <c r="I15" s="20"/>
      <c r="J15" s="23" t="s">
        <v>34</v>
      </c>
      <c r="K15" s="1"/>
      <c r="L15" s="23" t="s">
        <v>35</v>
      </c>
      <c r="M15" s="1"/>
      <c r="N15" s="23" t="s">
        <v>34</v>
      </c>
      <c r="O15" s="20"/>
      <c r="P15" s="23" t="s">
        <v>36</v>
      </c>
      <c r="Q15" s="1"/>
      <c r="R15" s="23" t="s">
        <v>37</v>
      </c>
      <c r="S15" s="6"/>
      <c r="T15" s="18" t="s">
        <v>38</v>
      </c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 t="s">
        <v>35</v>
      </c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 t="s">
        <v>39</v>
      </c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 t="s">
        <v>36</v>
      </c>
    </row>
    <row r="16" spans="1:63" x14ac:dyDescent="0.35">
      <c r="A16" s="19"/>
      <c r="B16" s="33"/>
      <c r="C16" s="34"/>
      <c r="D16" s="35"/>
      <c r="E16" s="34"/>
      <c r="F16" s="36"/>
      <c r="G16" s="35"/>
      <c r="H16" s="35"/>
      <c r="I16" s="35"/>
      <c r="J16" s="35"/>
      <c r="K16" s="34"/>
      <c r="L16" s="35"/>
      <c r="M16" s="34"/>
      <c r="N16" s="35"/>
      <c r="O16" s="35"/>
      <c r="P16" s="37"/>
      <c r="Q16" s="34"/>
      <c r="R16" s="38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x14ac:dyDescent="0.35">
      <c r="A17" s="20"/>
      <c r="B17" s="2"/>
      <c r="C17" s="39"/>
      <c r="D17" s="39" t="s">
        <v>40</v>
      </c>
      <c r="E17" s="39"/>
      <c r="F17" s="40"/>
      <c r="G17" s="39"/>
      <c r="H17" s="41"/>
      <c r="I17" s="39"/>
      <c r="J17" s="41"/>
      <c r="K17" s="39"/>
      <c r="L17" s="41"/>
      <c r="M17" s="39"/>
      <c r="N17" s="39"/>
      <c r="O17" s="39"/>
      <c r="P17" s="42"/>
      <c r="Q17" s="1"/>
      <c r="R17" s="43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x14ac:dyDescent="0.35">
      <c r="A18" s="20"/>
      <c r="B18" s="2"/>
      <c r="C18" s="39"/>
      <c r="D18" s="39"/>
      <c r="E18" s="39"/>
      <c r="F18" s="40"/>
      <c r="G18" s="39"/>
      <c r="H18" s="41"/>
      <c r="I18" s="39"/>
      <c r="J18" s="41"/>
      <c r="K18" s="39"/>
      <c r="L18" s="41"/>
      <c r="M18" s="39"/>
      <c r="N18" s="39"/>
      <c r="O18" s="39"/>
      <c r="P18" s="42"/>
      <c r="Q18" s="1"/>
      <c r="R18" s="43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x14ac:dyDescent="0.35">
      <c r="A19" s="18">
        <f>IFERROR(MAX(A$18:A18),0)+1</f>
        <v>1</v>
      </c>
      <c r="B19" s="2">
        <v>303</v>
      </c>
      <c r="C19" s="44"/>
      <c r="D19" s="44" t="s">
        <v>41</v>
      </c>
      <c r="E19" s="6"/>
      <c r="F19" s="45">
        <v>0</v>
      </c>
      <c r="G19" s="46"/>
      <c r="H19" s="45">
        <f>+IF(ISNUMBER(SEARCH("ARO", D19)), 0 - F19, 0)</f>
        <v>0</v>
      </c>
      <c r="I19" s="46"/>
      <c r="J19" s="45">
        <v>0</v>
      </c>
      <c r="K19" s="46"/>
      <c r="L19" s="45">
        <v>0</v>
      </c>
      <c r="M19" s="46"/>
      <c r="N19" s="46">
        <v>0</v>
      </c>
      <c r="O19" s="1"/>
      <c r="P19" s="42">
        <v>0</v>
      </c>
      <c r="Q19" s="47"/>
      <c r="R19" s="48">
        <f>N19*P19</f>
        <v>0</v>
      </c>
      <c r="S19" s="48"/>
      <c r="T19" s="48">
        <v>0</v>
      </c>
      <c r="U19" s="48"/>
      <c r="V19" s="48">
        <f>+N19+T19+U19</f>
        <v>0</v>
      </c>
      <c r="W19" s="48">
        <f>+V19</f>
        <v>0</v>
      </c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>
        <f>+AI19</f>
        <v>0</v>
      </c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>
        <f>+AW19</f>
        <v>0</v>
      </c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</row>
    <row r="20" spans="1:63" x14ac:dyDescent="0.35">
      <c r="A20" s="18">
        <f>IFERROR(MAX(A$18:A19),0)+1</f>
        <v>2</v>
      </c>
      <c r="B20" s="2">
        <v>303.05</v>
      </c>
      <c r="C20" s="44"/>
      <c r="D20" s="44" t="s">
        <v>42</v>
      </c>
      <c r="E20" s="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6">
        <v>0</v>
      </c>
      <c r="O20" s="1"/>
      <c r="P20" s="42">
        <v>0.2</v>
      </c>
      <c r="Q20" s="47"/>
      <c r="R20" s="48">
        <f t="shared" ref="R20:R22" si="0">N20*P20</f>
        <v>0</v>
      </c>
      <c r="S20" s="48"/>
      <c r="T20" s="48">
        <v>21414447.074856512</v>
      </c>
      <c r="U20" s="48"/>
      <c r="V20" s="48">
        <f t="shared" ref="V20:V23" si="1">+N20+T20+U20</f>
        <v>21414447.074856512</v>
      </c>
      <c r="W20" s="48">
        <v>24000322.74136851</v>
      </c>
      <c r="X20" s="48">
        <v>24000322.74136851</v>
      </c>
      <c r="Y20" s="48">
        <v>24000322.74136851</v>
      </c>
      <c r="Z20" s="48">
        <v>25603560.668818511</v>
      </c>
      <c r="AA20" s="48">
        <v>29625133.251386132</v>
      </c>
      <c r="AB20" s="48">
        <v>38888411.559771135</v>
      </c>
      <c r="AC20" s="48">
        <v>38888411.559771135</v>
      </c>
      <c r="AD20" s="48">
        <v>38888411.559771135</v>
      </c>
      <c r="AE20" s="48">
        <v>38897819.559771135</v>
      </c>
      <c r="AF20" s="48">
        <v>38897819.559771135</v>
      </c>
      <c r="AG20" s="48">
        <v>38897819.559771135</v>
      </c>
      <c r="AH20" s="48">
        <v>42264698.392945908</v>
      </c>
      <c r="AI20" s="48">
        <f>AVERAGE(V20:AH20)</f>
        <v>32635961.613133792</v>
      </c>
      <c r="AJ20" s="48">
        <v>42264698.392945908</v>
      </c>
      <c r="AK20" s="48">
        <v>42264698.392945908</v>
      </c>
      <c r="AL20" s="48">
        <v>43448174.392945908</v>
      </c>
      <c r="AM20" s="48">
        <v>43477574.392945908</v>
      </c>
      <c r="AN20" s="48">
        <v>43980874.392945908</v>
      </c>
      <c r="AO20" s="48">
        <v>54767412.357185908</v>
      </c>
      <c r="AP20" s="48">
        <v>54767412.357185908</v>
      </c>
      <c r="AQ20" s="48">
        <v>54767412.357185908</v>
      </c>
      <c r="AR20" s="48">
        <v>55179012.357185908</v>
      </c>
      <c r="AS20" s="48">
        <v>55179012.357185908</v>
      </c>
      <c r="AT20" s="48">
        <v>55202448.519042827</v>
      </c>
      <c r="AU20" s="48">
        <v>55202448.519042827</v>
      </c>
      <c r="AV20" s="48"/>
      <c r="AW20" s="48">
        <f>AVERAGE(AJ20:AU20,AH20)</f>
        <v>49443529.013976201</v>
      </c>
      <c r="AX20" s="48">
        <v>55202448.519042827</v>
      </c>
      <c r="AY20" s="48">
        <v>55396277.919042826</v>
      </c>
      <c r="AZ20" s="48">
        <v>55396277.919042826</v>
      </c>
      <c r="BA20" s="48">
        <v>56042375.919042826</v>
      </c>
      <c r="BB20" s="48">
        <v>56930075.919042826</v>
      </c>
      <c r="BC20" s="48">
        <v>66845456.767082825</v>
      </c>
      <c r="BD20" s="48">
        <v>66845456.767082825</v>
      </c>
      <c r="BE20" s="48">
        <v>66845456.767082825</v>
      </c>
      <c r="BF20" s="48">
        <v>66845456.767082825</v>
      </c>
      <c r="BG20" s="48">
        <v>66845456.767082825</v>
      </c>
      <c r="BH20" s="48">
        <v>66845456.767082825</v>
      </c>
      <c r="BI20" s="48">
        <v>66845456.767082825</v>
      </c>
      <c r="BJ20" s="48"/>
      <c r="BK20" s="48">
        <f t="shared" ref="BK20:BK22" si="2">AVERAGE(AX20:BI20,AU20)</f>
        <v>61699084.775679745</v>
      </c>
    </row>
    <row r="21" spans="1:63" x14ac:dyDescent="0.35">
      <c r="A21" s="18">
        <f>IFERROR(MAX(A$18:A20),0)+1</f>
        <v>3</v>
      </c>
      <c r="B21" s="2">
        <v>303.10000000000002</v>
      </c>
      <c r="C21" s="44"/>
      <c r="D21" s="44" t="s">
        <v>43</v>
      </c>
      <c r="E21" s="6"/>
      <c r="F21" s="45">
        <v>0</v>
      </c>
      <c r="G21" s="46"/>
      <c r="H21" s="45">
        <v>0</v>
      </c>
      <c r="I21" s="46"/>
      <c r="J21" s="45">
        <v>0</v>
      </c>
      <c r="K21" s="46"/>
      <c r="L21" s="45">
        <v>0</v>
      </c>
      <c r="M21" s="46"/>
      <c r="N21" s="46">
        <v>0</v>
      </c>
      <c r="O21" s="1"/>
      <c r="P21" s="42">
        <v>0.1</v>
      </c>
      <c r="Q21" s="47"/>
      <c r="R21" s="48">
        <f t="shared" si="0"/>
        <v>0</v>
      </c>
      <c r="S21" s="48"/>
      <c r="T21" s="48">
        <v>3661362.8651999999</v>
      </c>
      <c r="U21" s="48"/>
      <c r="V21" s="48">
        <f t="shared" si="1"/>
        <v>3661362.8651999999</v>
      </c>
      <c r="W21" s="48">
        <v>3661362.8651999999</v>
      </c>
      <c r="X21" s="48">
        <v>3661362.8651999999</v>
      </c>
      <c r="Y21" s="48">
        <v>3661362.8651999999</v>
      </c>
      <c r="Z21" s="48">
        <v>3661362.8651999999</v>
      </c>
      <c r="AA21" s="48">
        <v>8263362.8249363778</v>
      </c>
      <c r="AB21" s="48">
        <v>8263362.8249363778</v>
      </c>
      <c r="AC21" s="48">
        <v>8263362.8249363778</v>
      </c>
      <c r="AD21" s="48">
        <v>8263362.8249363778</v>
      </c>
      <c r="AE21" s="48">
        <v>8733762.8249363787</v>
      </c>
      <c r="AF21" s="48">
        <v>8733762.8249363787</v>
      </c>
      <c r="AG21" s="48">
        <v>8733762.8249363787</v>
      </c>
      <c r="AH21" s="48">
        <v>8733762.8249363787</v>
      </c>
      <c r="AI21" s="48">
        <f t="shared" ref="AI21:AI22" si="3">AVERAGE(V21:AH21)</f>
        <v>6638101.3019608464</v>
      </c>
      <c r="AJ21" s="48">
        <v>8733762.8249363787</v>
      </c>
      <c r="AK21" s="48">
        <v>8733762.8249363787</v>
      </c>
      <c r="AL21" s="48">
        <v>8733762.8249363787</v>
      </c>
      <c r="AM21" s="48">
        <v>8733762.8249363787</v>
      </c>
      <c r="AN21" s="48">
        <v>8733762.8249363787</v>
      </c>
      <c r="AO21" s="48">
        <v>11428805.077736378</v>
      </c>
      <c r="AP21" s="48">
        <v>11428805.077736378</v>
      </c>
      <c r="AQ21" s="48">
        <v>11428805.077736378</v>
      </c>
      <c r="AR21" s="48">
        <v>11428805.077736378</v>
      </c>
      <c r="AS21" s="48">
        <v>11428805.077736378</v>
      </c>
      <c r="AT21" s="48">
        <v>11428805.077736378</v>
      </c>
      <c r="AU21" s="48">
        <v>11428805.077736378</v>
      </c>
      <c r="AV21" s="48"/>
      <c r="AW21" s="48">
        <f t="shared" ref="AW21:AW22" si="4">AVERAGE(AJ21:AU21,AH21)</f>
        <v>10184939.422597917</v>
      </c>
      <c r="AX21" s="48">
        <v>11428805.077736378</v>
      </c>
      <c r="AY21" s="48">
        <v>11428805.077736378</v>
      </c>
      <c r="AZ21" s="48">
        <v>11428805.077736378</v>
      </c>
      <c r="BA21" s="48">
        <v>11428805.077736378</v>
      </c>
      <c r="BB21" s="48">
        <v>11428805.077736378</v>
      </c>
      <c r="BC21" s="48">
        <v>16490810.956136378</v>
      </c>
      <c r="BD21" s="48">
        <v>16490810.956136378</v>
      </c>
      <c r="BE21" s="48">
        <v>16490810.956136378</v>
      </c>
      <c r="BF21" s="48">
        <v>16490810.956136378</v>
      </c>
      <c r="BG21" s="48">
        <v>16490810.956136378</v>
      </c>
      <c r="BH21" s="48">
        <v>16490810.956136378</v>
      </c>
      <c r="BI21" s="48">
        <v>16490810.956136378</v>
      </c>
      <c r="BJ21" s="48"/>
      <c r="BK21" s="48">
        <f t="shared" si="2"/>
        <v>14154500.550720992</v>
      </c>
    </row>
    <row r="22" spans="1:63" x14ac:dyDescent="0.35">
      <c r="A22" s="18">
        <f>IFERROR(MAX(A$18:A21),0)+1</f>
        <v>4</v>
      </c>
      <c r="B22" s="2">
        <v>303.14999999999998</v>
      </c>
      <c r="C22" s="44"/>
      <c r="D22" s="44" t="s">
        <v>44</v>
      </c>
      <c r="E22" s="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6">
        <v>0</v>
      </c>
      <c r="O22" s="1"/>
      <c r="P22" s="42">
        <v>6.6666666666666666E-2</v>
      </c>
      <c r="Q22" s="47"/>
      <c r="R22" s="48">
        <f t="shared" si="0"/>
        <v>0</v>
      </c>
      <c r="S22" s="48"/>
      <c r="T22" s="48">
        <v>1904290.4154960001</v>
      </c>
      <c r="U22" s="48"/>
      <c r="V22" s="48">
        <f t="shared" si="1"/>
        <v>1904290.4154960001</v>
      </c>
      <c r="W22" s="48">
        <v>1904290.4154960001</v>
      </c>
      <c r="X22" s="48">
        <v>6420130.4154959964</v>
      </c>
      <c r="Y22" s="48">
        <v>6420130.4154959964</v>
      </c>
      <c r="Z22" s="48">
        <v>6420130.4154959964</v>
      </c>
      <c r="AA22" s="48">
        <v>6420130.4154959964</v>
      </c>
      <c r="AB22" s="48">
        <v>6420130.4154959964</v>
      </c>
      <c r="AC22" s="48">
        <v>14508660.141969226</v>
      </c>
      <c r="AD22" s="48">
        <v>14508660.141969226</v>
      </c>
      <c r="AE22" s="48">
        <v>14508660.141969226</v>
      </c>
      <c r="AF22" s="48">
        <v>14508660.141969226</v>
      </c>
      <c r="AG22" s="48">
        <v>14508660.141969226</v>
      </c>
      <c r="AH22" s="48">
        <v>14508660.141969226</v>
      </c>
      <c r="AI22" s="48">
        <f t="shared" si="3"/>
        <v>9458553.3661759496</v>
      </c>
      <c r="AJ22" s="48">
        <v>14508660.141969226</v>
      </c>
      <c r="AK22" s="48">
        <v>14508660.141969226</v>
      </c>
      <c r="AL22" s="48">
        <v>14508660.141969226</v>
      </c>
      <c r="AM22" s="48">
        <v>14508660.141969226</v>
      </c>
      <c r="AN22" s="48">
        <v>14508660.141969226</v>
      </c>
      <c r="AO22" s="48">
        <v>14508660.141969226</v>
      </c>
      <c r="AP22" s="48">
        <v>14508660.141969226</v>
      </c>
      <c r="AQ22" s="48">
        <v>14508660.141969226</v>
      </c>
      <c r="AR22" s="48">
        <v>14508660.141969226</v>
      </c>
      <c r="AS22" s="48">
        <v>14508660.141969226</v>
      </c>
      <c r="AT22" s="48">
        <v>14508660.141969226</v>
      </c>
      <c r="AU22" s="48">
        <v>73362576.918097228</v>
      </c>
      <c r="AV22" s="48"/>
      <c r="AW22" s="48">
        <f t="shared" si="4"/>
        <v>19035884.509363692</v>
      </c>
      <c r="AX22" s="48">
        <v>73362576.918097228</v>
      </c>
      <c r="AY22" s="48">
        <v>73362576.918097228</v>
      </c>
      <c r="AZ22" s="48">
        <v>73362576.918097228</v>
      </c>
      <c r="BA22" s="48">
        <v>73362576.918097228</v>
      </c>
      <c r="BB22" s="48">
        <v>73362576.918097228</v>
      </c>
      <c r="BC22" s="48">
        <v>73362576.918097228</v>
      </c>
      <c r="BD22" s="48">
        <v>73362576.918097228</v>
      </c>
      <c r="BE22" s="48">
        <v>73362576.918097228</v>
      </c>
      <c r="BF22" s="48">
        <v>73362576.918097228</v>
      </c>
      <c r="BG22" s="48">
        <v>73362576.918097228</v>
      </c>
      <c r="BH22" s="48">
        <v>73362576.918097228</v>
      </c>
      <c r="BI22" s="48">
        <v>73362576.918097228</v>
      </c>
      <c r="BJ22" s="48"/>
      <c r="BK22" s="48">
        <f t="shared" si="2"/>
        <v>73362576.918097243</v>
      </c>
    </row>
    <row r="23" spans="1:63" x14ac:dyDescent="0.35">
      <c r="A23" s="18"/>
      <c r="B23" s="2"/>
      <c r="C23" s="44"/>
      <c r="D23" s="1"/>
      <c r="E23" s="44"/>
      <c r="F23" s="49"/>
      <c r="G23" s="46"/>
      <c r="H23" s="50"/>
      <c r="I23" s="46"/>
      <c r="J23" s="50"/>
      <c r="K23" s="46"/>
      <c r="L23" s="50"/>
      <c r="M23" s="46"/>
      <c r="N23" s="50"/>
      <c r="O23" s="1"/>
      <c r="P23" s="42"/>
      <c r="Q23" s="1"/>
      <c r="R23" s="48"/>
      <c r="S23" s="48"/>
      <c r="T23" s="48"/>
      <c r="U23" s="48"/>
      <c r="V23" s="48">
        <f t="shared" si="1"/>
        <v>0</v>
      </c>
      <c r="W23" s="48">
        <f t="shared" ref="W23" si="5">+V23</f>
        <v>0</v>
      </c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>
        <f t="shared" ref="AJ23" si="6">+AI23</f>
        <v>0</v>
      </c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>
        <f t="shared" ref="AX23" si="7">+AW23</f>
        <v>0</v>
      </c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</row>
    <row r="24" spans="1:63" x14ac:dyDescent="0.35">
      <c r="A24" s="18">
        <f>IFERROR(MAX(A$18:A23),0)+1</f>
        <v>5</v>
      </c>
      <c r="B24" s="2"/>
      <c r="C24" s="44"/>
      <c r="D24" s="1" t="s">
        <v>45</v>
      </c>
      <c r="E24" s="44"/>
      <c r="F24" s="45">
        <f>SUBTOTAL(9,F19:F23)</f>
        <v>0</v>
      </c>
      <c r="G24" s="46"/>
      <c r="H24" s="45">
        <f t="shared" ref="H24" si="8">SUBTOTAL(9,H19:H23)</f>
        <v>0</v>
      </c>
      <c r="I24" s="46"/>
      <c r="J24" s="45">
        <f t="shared" ref="J24" si="9">SUBTOTAL(9,J19:J23)</f>
        <v>0</v>
      </c>
      <c r="K24" s="46"/>
      <c r="L24" s="45">
        <f t="shared" ref="L24" si="10">SUBTOTAL(9,L19:L23)</f>
        <v>0</v>
      </c>
      <c r="M24" s="46"/>
      <c r="N24" s="45">
        <f t="shared" ref="N24" si="11">SUBTOTAL(9,N19:N23)</f>
        <v>0</v>
      </c>
      <c r="O24" s="46"/>
      <c r="P24" s="51"/>
      <c r="Q24" s="1"/>
      <c r="R24" s="48">
        <f t="shared" ref="R24" si="12">SUBTOTAL(9,R19:R23)</f>
        <v>0</v>
      </c>
      <c r="S24" s="48"/>
      <c r="T24" s="52">
        <f>SUBTOTAL(9,T19:T23)</f>
        <v>26980100.355552509</v>
      </c>
      <c r="U24" s="52">
        <f>SUBTOTAL(9,U19:U23)</f>
        <v>0</v>
      </c>
      <c r="V24" s="52">
        <f>SUBTOTAL(9,V19:V23)</f>
        <v>26980100.355552509</v>
      </c>
      <c r="W24" s="52">
        <f t="shared" ref="W24:AH24" si="13">SUBTOTAL(9,W19:W23)</f>
        <v>29565976.022064507</v>
      </c>
      <c r="X24" s="52">
        <f t="shared" si="13"/>
        <v>34081816.022064507</v>
      </c>
      <c r="Y24" s="52">
        <f t="shared" si="13"/>
        <v>34081816.022064507</v>
      </c>
      <c r="Z24" s="52">
        <f t="shared" si="13"/>
        <v>35685053.949514508</v>
      </c>
      <c r="AA24" s="52">
        <f t="shared" si="13"/>
        <v>44308626.49181851</v>
      </c>
      <c r="AB24" s="52">
        <f t="shared" si="13"/>
        <v>53571904.80020351</v>
      </c>
      <c r="AC24" s="52">
        <f t="shared" si="13"/>
        <v>61660434.526676737</v>
      </c>
      <c r="AD24" s="52">
        <f t="shared" si="13"/>
        <v>61660434.526676737</v>
      </c>
      <c r="AE24" s="52">
        <f t="shared" si="13"/>
        <v>62140242.526676737</v>
      </c>
      <c r="AF24" s="52">
        <f t="shared" si="13"/>
        <v>62140242.526676737</v>
      </c>
      <c r="AG24" s="52">
        <f t="shared" si="13"/>
        <v>62140242.526676737</v>
      </c>
      <c r="AH24" s="52">
        <f t="shared" si="13"/>
        <v>65507121.359851517</v>
      </c>
      <c r="AI24" s="52">
        <f>SUBTOTAL(9,AI19:AI23)</f>
        <v>48732616.281270586</v>
      </c>
      <c r="AJ24" s="52">
        <f t="shared" ref="AJ24" si="14">SUBTOTAL(9,AJ19:AJ23)</f>
        <v>65507121.359851517</v>
      </c>
      <c r="AK24" s="52">
        <f t="shared" ref="AK24" si="15">SUBTOTAL(9,AK19:AK23)</f>
        <v>65507121.359851517</v>
      </c>
      <c r="AL24" s="52">
        <f t="shared" ref="AL24" si="16">SUBTOTAL(9,AL19:AL23)</f>
        <v>66690597.359851517</v>
      </c>
      <c r="AM24" s="52">
        <f t="shared" ref="AM24" si="17">SUBTOTAL(9,AM19:AM23)</f>
        <v>66719997.359851517</v>
      </c>
      <c r="AN24" s="52">
        <f t="shared" ref="AN24" si="18">SUBTOTAL(9,AN19:AN23)</f>
        <v>67223297.359851509</v>
      </c>
      <c r="AO24" s="52">
        <f t="shared" ref="AO24" si="19">SUBTOTAL(9,AO19:AO23)</f>
        <v>80704877.576891512</v>
      </c>
      <c r="AP24" s="52">
        <f t="shared" ref="AP24" si="20">SUBTOTAL(9,AP19:AP23)</f>
        <v>80704877.576891512</v>
      </c>
      <c r="AQ24" s="52">
        <f t="shared" ref="AQ24" si="21">SUBTOTAL(9,AQ19:AQ23)</f>
        <v>80704877.576891512</v>
      </c>
      <c r="AR24" s="52">
        <f t="shared" ref="AR24" si="22">SUBTOTAL(9,AR19:AR23)</f>
        <v>81116477.576891512</v>
      </c>
      <c r="AS24" s="52">
        <f t="shared" ref="AS24" si="23">SUBTOTAL(9,AS19:AS23)</f>
        <v>81116477.576891512</v>
      </c>
      <c r="AT24" s="52">
        <f t="shared" ref="AT24" si="24">SUBTOTAL(9,AT19:AT23)</f>
        <v>81139913.738748431</v>
      </c>
      <c r="AU24" s="52">
        <f t="shared" ref="AU24" si="25">SUBTOTAL(9,AU19:AU23)</f>
        <v>139993830.51487643</v>
      </c>
      <c r="AV24" s="52"/>
      <c r="AW24" s="52">
        <f>SUBTOTAL(9,AW19:AW23)</f>
        <v>78664352.945937812</v>
      </c>
      <c r="AX24" s="52">
        <f t="shared" ref="AX24" si="26">SUBTOTAL(9,AX19:AX23)</f>
        <v>139993830.51487643</v>
      </c>
      <c r="AY24" s="52">
        <f t="shared" ref="AY24" si="27">SUBTOTAL(9,AY19:AY23)</f>
        <v>140187659.91487643</v>
      </c>
      <c r="AZ24" s="52">
        <f t="shared" ref="AZ24" si="28">SUBTOTAL(9,AZ19:AZ23)</f>
        <v>140187659.91487643</v>
      </c>
      <c r="BA24" s="52">
        <f t="shared" ref="BA24" si="29">SUBTOTAL(9,BA19:BA23)</f>
        <v>140833757.91487643</v>
      </c>
      <c r="BB24" s="52">
        <f t="shared" ref="BB24" si="30">SUBTOTAL(9,BB19:BB23)</f>
        <v>141721457.91487643</v>
      </c>
      <c r="BC24" s="52">
        <f t="shared" ref="BC24" si="31">SUBTOTAL(9,BC19:BC23)</f>
        <v>156698844.64131641</v>
      </c>
      <c r="BD24" s="52">
        <f t="shared" ref="BD24" si="32">SUBTOTAL(9,BD19:BD23)</f>
        <v>156698844.64131641</v>
      </c>
      <c r="BE24" s="52">
        <f t="shared" ref="BE24" si="33">SUBTOTAL(9,BE19:BE23)</f>
        <v>156698844.64131641</v>
      </c>
      <c r="BF24" s="52">
        <f t="shared" ref="BF24" si="34">SUBTOTAL(9,BF19:BF23)</f>
        <v>156698844.64131641</v>
      </c>
      <c r="BG24" s="52">
        <f t="shared" ref="BG24" si="35">SUBTOTAL(9,BG19:BG23)</f>
        <v>156698844.64131641</v>
      </c>
      <c r="BH24" s="52">
        <f t="shared" ref="BH24" si="36">SUBTOTAL(9,BH19:BH23)</f>
        <v>156698844.64131641</v>
      </c>
      <c r="BI24" s="52">
        <f t="shared" ref="BI24" si="37">SUBTOTAL(9,BI19:BI23)</f>
        <v>156698844.64131641</v>
      </c>
      <c r="BJ24" s="52"/>
      <c r="BK24" s="52">
        <f>SUBTOTAL(9,BK19:BK23)</f>
        <v>149216162.24449798</v>
      </c>
    </row>
    <row r="25" spans="1:63" x14ac:dyDescent="0.35">
      <c r="A25" s="18"/>
      <c r="B25" s="2"/>
      <c r="C25" s="53"/>
      <c r="D25" s="39"/>
      <c r="E25" s="53"/>
      <c r="F25" s="54"/>
      <c r="G25" s="55"/>
      <c r="H25" s="55"/>
      <c r="I25" s="55"/>
      <c r="J25" s="55"/>
      <c r="K25" s="55"/>
      <c r="L25" s="55"/>
      <c r="M25" s="55"/>
      <c r="N25" s="55"/>
      <c r="O25" s="39"/>
      <c r="P25" s="42"/>
      <c r="Q25" s="1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</row>
    <row r="26" spans="1:63" x14ac:dyDescent="0.35">
      <c r="A26" s="18"/>
      <c r="B26" s="2"/>
      <c r="C26" s="53"/>
      <c r="D26" s="39" t="s">
        <v>46</v>
      </c>
      <c r="E26" s="53"/>
      <c r="F26" s="54"/>
      <c r="G26" s="55"/>
      <c r="H26" s="55"/>
      <c r="I26" s="55"/>
      <c r="J26" s="55"/>
      <c r="K26" s="55"/>
      <c r="L26" s="55"/>
      <c r="M26" s="55"/>
      <c r="N26" s="55"/>
      <c r="O26" s="39"/>
      <c r="P26" s="42"/>
      <c r="Q26" s="1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</row>
    <row r="27" spans="1:63" x14ac:dyDescent="0.35">
      <c r="A27" s="18"/>
      <c r="B27" s="2"/>
      <c r="C27" s="53"/>
      <c r="D27" s="39"/>
      <c r="E27" s="53"/>
      <c r="F27" s="54"/>
      <c r="G27" s="55"/>
      <c r="H27" s="55"/>
      <c r="I27" s="55"/>
      <c r="J27" s="55"/>
      <c r="K27" s="55"/>
      <c r="L27" s="55"/>
      <c r="M27" s="55"/>
      <c r="N27" s="55"/>
      <c r="O27" s="39"/>
      <c r="P27" s="42"/>
      <c r="Q27" s="1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</row>
    <row r="28" spans="1:63" x14ac:dyDescent="0.35">
      <c r="A28" s="18">
        <f>IFERROR(MAX(A$18:A27),0)+1</f>
        <v>6</v>
      </c>
      <c r="B28" s="2">
        <v>330</v>
      </c>
      <c r="C28" s="44"/>
      <c r="D28" s="1" t="s">
        <v>47</v>
      </c>
      <c r="E28" s="44"/>
      <c r="F28" s="45">
        <v>0</v>
      </c>
      <c r="G28" s="46"/>
      <c r="H28" s="45">
        <f t="shared" ref="H28:H30" si="38">+IF(ISNUMBER(SEARCH("ARO", D28)), 0 - F28, 0)</f>
        <v>0</v>
      </c>
      <c r="I28" s="46"/>
      <c r="J28" s="45">
        <v>0</v>
      </c>
      <c r="K28" s="46"/>
      <c r="L28" s="45">
        <v>0</v>
      </c>
      <c r="M28" s="46"/>
      <c r="N28" s="46">
        <v>0</v>
      </c>
      <c r="O28" s="1"/>
      <c r="P28" s="42">
        <v>0</v>
      </c>
      <c r="Q28" s="47"/>
      <c r="R28" s="48">
        <f>N28*P28</f>
        <v>0</v>
      </c>
      <c r="S28" s="48"/>
      <c r="T28" s="48">
        <v>0</v>
      </c>
      <c r="U28" s="48"/>
      <c r="V28" s="48">
        <f t="shared" ref="V28:V30" si="39">+N28+T28+U28</f>
        <v>0</v>
      </c>
      <c r="W28" s="48">
        <f>+V28</f>
        <v>0</v>
      </c>
      <c r="X28" s="48">
        <f t="shared" ref="X28:AH28" si="40">+W28</f>
        <v>0</v>
      </c>
      <c r="Y28" s="48">
        <f t="shared" si="40"/>
        <v>0</v>
      </c>
      <c r="Z28" s="48">
        <f t="shared" si="40"/>
        <v>0</v>
      </c>
      <c r="AA28" s="48">
        <f t="shared" si="40"/>
        <v>0</v>
      </c>
      <c r="AB28" s="48">
        <f t="shared" si="40"/>
        <v>0</v>
      </c>
      <c r="AC28" s="48">
        <f t="shared" si="40"/>
        <v>0</v>
      </c>
      <c r="AD28" s="48">
        <f t="shared" si="40"/>
        <v>0</v>
      </c>
      <c r="AE28" s="48">
        <f t="shared" si="40"/>
        <v>0</v>
      </c>
      <c r="AF28" s="48">
        <f t="shared" si="40"/>
        <v>0</v>
      </c>
      <c r="AG28" s="48">
        <f t="shared" si="40"/>
        <v>0</v>
      </c>
      <c r="AH28" s="48">
        <f t="shared" si="40"/>
        <v>0</v>
      </c>
      <c r="AI28" s="48">
        <f t="shared" ref="AI28:AI30" si="41">AVERAGE(V28:AH28)</f>
        <v>0</v>
      </c>
      <c r="AJ28" s="48">
        <f>+AI28</f>
        <v>0</v>
      </c>
      <c r="AK28" s="48">
        <f t="shared" ref="AK28:AU28" si="42">+AJ28</f>
        <v>0</v>
      </c>
      <c r="AL28" s="48">
        <f t="shared" si="42"/>
        <v>0</v>
      </c>
      <c r="AM28" s="48">
        <f t="shared" si="42"/>
        <v>0</v>
      </c>
      <c r="AN28" s="48">
        <f t="shared" si="42"/>
        <v>0</v>
      </c>
      <c r="AO28" s="48">
        <f t="shared" si="42"/>
        <v>0</v>
      </c>
      <c r="AP28" s="48">
        <f t="shared" si="42"/>
        <v>0</v>
      </c>
      <c r="AQ28" s="48">
        <f t="shared" si="42"/>
        <v>0</v>
      </c>
      <c r="AR28" s="48">
        <f t="shared" si="42"/>
        <v>0</v>
      </c>
      <c r="AS28" s="48">
        <f t="shared" si="42"/>
        <v>0</v>
      </c>
      <c r="AT28" s="48">
        <f t="shared" si="42"/>
        <v>0</v>
      </c>
      <c r="AU28" s="48">
        <f t="shared" si="42"/>
        <v>0</v>
      </c>
      <c r="AV28" s="48"/>
      <c r="AW28" s="48">
        <f t="shared" ref="AW28:AW30" si="43">AVERAGE(AJ28:AU28,AH28)</f>
        <v>0</v>
      </c>
      <c r="AX28" s="48">
        <f>+AU28</f>
        <v>0</v>
      </c>
      <c r="AY28" s="48">
        <f t="shared" ref="AY28:BI28" si="44">+AX28</f>
        <v>0</v>
      </c>
      <c r="AZ28" s="48">
        <f t="shared" si="44"/>
        <v>0</v>
      </c>
      <c r="BA28" s="48">
        <f t="shared" si="44"/>
        <v>0</v>
      </c>
      <c r="BB28" s="48">
        <f t="shared" si="44"/>
        <v>0</v>
      </c>
      <c r="BC28" s="48">
        <f t="shared" si="44"/>
        <v>0</v>
      </c>
      <c r="BD28" s="48">
        <f t="shared" si="44"/>
        <v>0</v>
      </c>
      <c r="BE28" s="48">
        <f t="shared" si="44"/>
        <v>0</v>
      </c>
      <c r="BF28" s="48">
        <f t="shared" si="44"/>
        <v>0</v>
      </c>
      <c r="BG28" s="48">
        <f t="shared" si="44"/>
        <v>0</v>
      </c>
      <c r="BH28" s="48">
        <f t="shared" si="44"/>
        <v>0</v>
      </c>
      <c r="BI28" s="48">
        <f t="shared" si="44"/>
        <v>0</v>
      </c>
      <c r="BJ28" s="48"/>
      <c r="BK28" s="48">
        <f t="shared" ref="BK28:BK30" si="45">AVERAGE(AX28:BI28,AU28)</f>
        <v>0</v>
      </c>
    </row>
    <row r="29" spans="1:63" x14ac:dyDescent="0.35">
      <c r="A29" s="18">
        <f>IFERROR(MAX(A$18:A28),0)+1</f>
        <v>7</v>
      </c>
      <c r="B29" s="2">
        <v>331</v>
      </c>
      <c r="C29" s="44"/>
      <c r="D29" s="1" t="s">
        <v>48</v>
      </c>
      <c r="E29" s="44"/>
      <c r="F29" s="45">
        <v>0</v>
      </c>
      <c r="G29" s="46"/>
      <c r="H29" s="45">
        <f t="shared" si="38"/>
        <v>0</v>
      </c>
      <c r="I29" s="46"/>
      <c r="J29" s="45">
        <v>0</v>
      </c>
      <c r="K29" s="46"/>
      <c r="L29" s="45">
        <v>0</v>
      </c>
      <c r="M29" s="46"/>
      <c r="N29" s="46">
        <v>0</v>
      </c>
      <c r="O29" s="1"/>
      <c r="P29" s="42">
        <v>0</v>
      </c>
      <c r="Q29" s="47"/>
      <c r="R29" s="48">
        <f>N29*P29</f>
        <v>0</v>
      </c>
      <c r="S29" s="48"/>
      <c r="T29" s="48">
        <v>0</v>
      </c>
      <c r="U29" s="48"/>
      <c r="V29" s="48">
        <f t="shared" si="39"/>
        <v>0</v>
      </c>
      <c r="W29" s="48">
        <f>+V29</f>
        <v>0</v>
      </c>
      <c r="X29" s="48">
        <f t="shared" ref="X29:AH29" si="46">+W29</f>
        <v>0</v>
      </c>
      <c r="Y29" s="48">
        <f t="shared" si="46"/>
        <v>0</v>
      </c>
      <c r="Z29" s="48">
        <f t="shared" si="46"/>
        <v>0</v>
      </c>
      <c r="AA29" s="48">
        <f t="shared" si="46"/>
        <v>0</v>
      </c>
      <c r="AB29" s="48">
        <f t="shared" si="46"/>
        <v>0</v>
      </c>
      <c r="AC29" s="48">
        <f t="shared" si="46"/>
        <v>0</v>
      </c>
      <c r="AD29" s="48">
        <f t="shared" si="46"/>
        <v>0</v>
      </c>
      <c r="AE29" s="48">
        <f t="shared" si="46"/>
        <v>0</v>
      </c>
      <c r="AF29" s="48">
        <f t="shared" si="46"/>
        <v>0</v>
      </c>
      <c r="AG29" s="48">
        <f t="shared" si="46"/>
        <v>0</v>
      </c>
      <c r="AH29" s="48">
        <f t="shared" si="46"/>
        <v>0</v>
      </c>
      <c r="AI29" s="48">
        <f t="shared" si="41"/>
        <v>0</v>
      </c>
      <c r="AJ29" s="48">
        <f>+AI29</f>
        <v>0</v>
      </c>
      <c r="AK29" s="48">
        <f t="shared" ref="AK29:AU29" si="47">+AJ29</f>
        <v>0</v>
      </c>
      <c r="AL29" s="48">
        <f t="shared" si="47"/>
        <v>0</v>
      </c>
      <c r="AM29" s="48">
        <f t="shared" si="47"/>
        <v>0</v>
      </c>
      <c r="AN29" s="48">
        <f t="shared" si="47"/>
        <v>0</v>
      </c>
      <c r="AO29" s="48">
        <f t="shared" si="47"/>
        <v>0</v>
      </c>
      <c r="AP29" s="48">
        <f t="shared" si="47"/>
        <v>0</v>
      </c>
      <c r="AQ29" s="48">
        <f t="shared" si="47"/>
        <v>0</v>
      </c>
      <c r="AR29" s="48">
        <f t="shared" si="47"/>
        <v>0</v>
      </c>
      <c r="AS29" s="48">
        <f t="shared" si="47"/>
        <v>0</v>
      </c>
      <c r="AT29" s="48">
        <f t="shared" si="47"/>
        <v>0</v>
      </c>
      <c r="AU29" s="48">
        <f t="shared" si="47"/>
        <v>0</v>
      </c>
      <c r="AV29" s="48"/>
      <c r="AW29" s="48">
        <f t="shared" si="43"/>
        <v>0</v>
      </c>
      <c r="AX29" s="48">
        <f t="shared" ref="AX29:AX30" si="48">+AU29</f>
        <v>0</v>
      </c>
      <c r="AY29" s="48">
        <f t="shared" ref="AY29:BI29" si="49">+AX29</f>
        <v>0</v>
      </c>
      <c r="AZ29" s="48">
        <f t="shared" si="49"/>
        <v>0</v>
      </c>
      <c r="BA29" s="48">
        <f t="shared" si="49"/>
        <v>0</v>
      </c>
      <c r="BB29" s="48">
        <f t="shared" si="49"/>
        <v>0</v>
      </c>
      <c r="BC29" s="48">
        <f t="shared" si="49"/>
        <v>0</v>
      </c>
      <c r="BD29" s="48">
        <f t="shared" si="49"/>
        <v>0</v>
      </c>
      <c r="BE29" s="48">
        <f t="shared" si="49"/>
        <v>0</v>
      </c>
      <c r="BF29" s="48">
        <f t="shared" si="49"/>
        <v>0</v>
      </c>
      <c r="BG29" s="48">
        <f t="shared" si="49"/>
        <v>0</v>
      </c>
      <c r="BH29" s="48">
        <f t="shared" si="49"/>
        <v>0</v>
      </c>
      <c r="BI29" s="48">
        <f t="shared" si="49"/>
        <v>0</v>
      </c>
      <c r="BJ29" s="48"/>
      <c r="BK29" s="48">
        <f t="shared" si="45"/>
        <v>0</v>
      </c>
    </row>
    <row r="30" spans="1:63" x14ac:dyDescent="0.35">
      <c r="A30" s="18">
        <f>IFERROR(MAX(A$18:A29),0)+1</f>
        <v>8</v>
      </c>
      <c r="B30" s="2">
        <v>332</v>
      </c>
      <c r="C30" s="44"/>
      <c r="D30" s="1" t="s">
        <v>49</v>
      </c>
      <c r="E30" s="44"/>
      <c r="F30" s="45">
        <v>0</v>
      </c>
      <c r="G30" s="46"/>
      <c r="H30" s="45">
        <f t="shared" si="38"/>
        <v>0</v>
      </c>
      <c r="I30" s="46"/>
      <c r="J30" s="45">
        <v>0</v>
      </c>
      <c r="K30" s="46"/>
      <c r="L30" s="45">
        <v>0</v>
      </c>
      <c r="M30" s="46"/>
      <c r="N30" s="46">
        <v>0</v>
      </c>
      <c r="O30" s="1"/>
      <c r="P30" s="42">
        <v>0</v>
      </c>
      <c r="Q30" s="47"/>
      <c r="R30" s="48">
        <f>N30*P30</f>
        <v>0</v>
      </c>
      <c r="S30" s="48"/>
      <c r="T30" s="48">
        <v>0</v>
      </c>
      <c r="U30" s="48"/>
      <c r="V30" s="48">
        <f t="shared" si="39"/>
        <v>0</v>
      </c>
      <c r="W30" s="48">
        <f>+V30</f>
        <v>0</v>
      </c>
      <c r="X30" s="48">
        <f t="shared" ref="X30:AH30" si="50">+W30</f>
        <v>0</v>
      </c>
      <c r="Y30" s="48">
        <f t="shared" si="50"/>
        <v>0</v>
      </c>
      <c r="Z30" s="48">
        <f t="shared" si="50"/>
        <v>0</v>
      </c>
      <c r="AA30" s="48">
        <f t="shared" si="50"/>
        <v>0</v>
      </c>
      <c r="AB30" s="48">
        <f t="shared" si="50"/>
        <v>0</v>
      </c>
      <c r="AC30" s="48">
        <f t="shared" si="50"/>
        <v>0</v>
      </c>
      <c r="AD30" s="48">
        <f t="shared" si="50"/>
        <v>0</v>
      </c>
      <c r="AE30" s="48">
        <f t="shared" si="50"/>
        <v>0</v>
      </c>
      <c r="AF30" s="48">
        <f t="shared" si="50"/>
        <v>0</v>
      </c>
      <c r="AG30" s="48">
        <f t="shared" si="50"/>
        <v>0</v>
      </c>
      <c r="AH30" s="48">
        <f t="shared" si="50"/>
        <v>0</v>
      </c>
      <c r="AI30" s="48">
        <f t="shared" si="41"/>
        <v>0</v>
      </c>
      <c r="AJ30" s="48">
        <f>+AI30</f>
        <v>0</v>
      </c>
      <c r="AK30" s="48">
        <f t="shared" ref="AK30:AU30" si="51">+AJ30</f>
        <v>0</v>
      </c>
      <c r="AL30" s="48">
        <f t="shared" si="51"/>
        <v>0</v>
      </c>
      <c r="AM30" s="48">
        <f t="shared" si="51"/>
        <v>0</v>
      </c>
      <c r="AN30" s="48">
        <f t="shared" si="51"/>
        <v>0</v>
      </c>
      <c r="AO30" s="48">
        <f t="shared" si="51"/>
        <v>0</v>
      </c>
      <c r="AP30" s="48">
        <f t="shared" si="51"/>
        <v>0</v>
      </c>
      <c r="AQ30" s="48">
        <f t="shared" si="51"/>
        <v>0</v>
      </c>
      <c r="AR30" s="48">
        <f t="shared" si="51"/>
        <v>0</v>
      </c>
      <c r="AS30" s="48">
        <f t="shared" si="51"/>
        <v>0</v>
      </c>
      <c r="AT30" s="48">
        <f t="shared" si="51"/>
        <v>0</v>
      </c>
      <c r="AU30" s="48">
        <f t="shared" si="51"/>
        <v>0</v>
      </c>
      <c r="AV30" s="48"/>
      <c r="AW30" s="48">
        <f t="shared" si="43"/>
        <v>0</v>
      </c>
      <c r="AX30" s="48">
        <f t="shared" si="48"/>
        <v>0</v>
      </c>
      <c r="AY30" s="48">
        <f t="shared" ref="AY30:BI30" si="52">+AX30</f>
        <v>0</v>
      </c>
      <c r="AZ30" s="48">
        <f t="shared" si="52"/>
        <v>0</v>
      </c>
      <c r="BA30" s="48">
        <f t="shared" si="52"/>
        <v>0</v>
      </c>
      <c r="BB30" s="48">
        <f t="shared" si="52"/>
        <v>0</v>
      </c>
      <c r="BC30" s="48">
        <f t="shared" si="52"/>
        <v>0</v>
      </c>
      <c r="BD30" s="48">
        <f t="shared" si="52"/>
        <v>0</v>
      </c>
      <c r="BE30" s="48">
        <f t="shared" si="52"/>
        <v>0</v>
      </c>
      <c r="BF30" s="48">
        <f t="shared" si="52"/>
        <v>0</v>
      </c>
      <c r="BG30" s="48">
        <f t="shared" si="52"/>
        <v>0</v>
      </c>
      <c r="BH30" s="48">
        <f t="shared" si="52"/>
        <v>0</v>
      </c>
      <c r="BI30" s="48">
        <f t="shared" si="52"/>
        <v>0</v>
      </c>
      <c r="BJ30" s="48"/>
      <c r="BK30" s="48">
        <f t="shared" si="45"/>
        <v>0</v>
      </c>
    </row>
    <row r="31" spans="1:63" x14ac:dyDescent="0.35">
      <c r="A31" s="18"/>
      <c r="B31" s="2"/>
      <c r="C31" s="44"/>
      <c r="D31" s="1"/>
      <c r="E31" s="44"/>
      <c r="F31" s="49"/>
      <c r="G31" s="46"/>
      <c r="H31" s="50"/>
      <c r="I31" s="46"/>
      <c r="J31" s="50"/>
      <c r="K31" s="46"/>
      <c r="L31" s="50"/>
      <c r="M31" s="46"/>
      <c r="N31" s="50">
        <v>0</v>
      </c>
      <c r="O31" s="1"/>
      <c r="P31" s="42"/>
      <c r="Q31" s="1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</row>
    <row r="32" spans="1:63" x14ac:dyDescent="0.35">
      <c r="A32" s="18">
        <f>IFERROR(MAX(A$18:A31),0)+1</f>
        <v>9</v>
      </c>
      <c r="B32" s="2"/>
      <c r="C32" s="44"/>
      <c r="D32" s="1" t="s">
        <v>50</v>
      </c>
      <c r="E32" s="44"/>
      <c r="F32" s="45">
        <f>SUBTOTAL(9,F28:F31)</f>
        <v>0</v>
      </c>
      <c r="G32" s="46"/>
      <c r="H32" s="45">
        <f t="shared" ref="H32" si="53">SUBTOTAL(9,H28:H31)</f>
        <v>0</v>
      </c>
      <c r="I32" s="46"/>
      <c r="J32" s="45">
        <f t="shared" ref="J32" si="54">SUBTOTAL(9,J28:J31)</f>
        <v>0</v>
      </c>
      <c r="K32" s="46"/>
      <c r="L32" s="45">
        <f t="shared" ref="L32" si="55">SUBTOTAL(9,L28:L31)</f>
        <v>0</v>
      </c>
      <c r="M32" s="46"/>
      <c r="N32" s="45">
        <f t="shared" ref="N32" si="56">SUBTOTAL(9,N28:N31)</f>
        <v>0</v>
      </c>
      <c r="O32" s="46"/>
      <c r="P32" s="42"/>
      <c r="Q32" s="1"/>
      <c r="R32" s="48">
        <f t="shared" ref="R32" si="57">SUBTOTAL(9,R28:R31)</f>
        <v>0</v>
      </c>
      <c r="S32" s="48"/>
      <c r="T32" s="52">
        <f t="shared" ref="T32:AI32" si="58">SUBTOTAL(9,T28:T31)</f>
        <v>0</v>
      </c>
      <c r="U32" s="52"/>
      <c r="V32" s="52">
        <f t="shared" si="58"/>
        <v>0</v>
      </c>
      <c r="W32" s="52">
        <f t="shared" si="58"/>
        <v>0</v>
      </c>
      <c r="X32" s="52">
        <f t="shared" si="58"/>
        <v>0</v>
      </c>
      <c r="Y32" s="52">
        <f t="shared" si="58"/>
        <v>0</v>
      </c>
      <c r="Z32" s="52">
        <f t="shared" si="58"/>
        <v>0</v>
      </c>
      <c r="AA32" s="52">
        <f t="shared" si="58"/>
        <v>0</v>
      </c>
      <c r="AB32" s="52">
        <f t="shared" si="58"/>
        <v>0</v>
      </c>
      <c r="AC32" s="52">
        <f t="shared" si="58"/>
        <v>0</v>
      </c>
      <c r="AD32" s="52">
        <f t="shared" si="58"/>
        <v>0</v>
      </c>
      <c r="AE32" s="52">
        <f t="shared" si="58"/>
        <v>0</v>
      </c>
      <c r="AF32" s="52">
        <f t="shared" si="58"/>
        <v>0</v>
      </c>
      <c r="AG32" s="52">
        <f t="shared" si="58"/>
        <v>0</v>
      </c>
      <c r="AH32" s="52">
        <f t="shared" si="58"/>
        <v>0</v>
      </c>
      <c r="AI32" s="52">
        <f t="shared" si="58"/>
        <v>0</v>
      </c>
      <c r="AJ32" s="52">
        <f t="shared" ref="AJ32:AW32" si="59">SUBTOTAL(9,AJ28:AJ31)</f>
        <v>0</v>
      </c>
      <c r="AK32" s="52">
        <f t="shared" si="59"/>
        <v>0</v>
      </c>
      <c r="AL32" s="52">
        <f t="shared" si="59"/>
        <v>0</v>
      </c>
      <c r="AM32" s="52">
        <f t="shared" si="59"/>
        <v>0</v>
      </c>
      <c r="AN32" s="52">
        <f t="shared" si="59"/>
        <v>0</v>
      </c>
      <c r="AO32" s="52">
        <f t="shared" si="59"/>
        <v>0</v>
      </c>
      <c r="AP32" s="52">
        <f t="shared" si="59"/>
        <v>0</v>
      </c>
      <c r="AQ32" s="52">
        <f t="shared" si="59"/>
        <v>0</v>
      </c>
      <c r="AR32" s="52">
        <f t="shared" si="59"/>
        <v>0</v>
      </c>
      <c r="AS32" s="52">
        <f t="shared" si="59"/>
        <v>0</v>
      </c>
      <c r="AT32" s="52">
        <f t="shared" si="59"/>
        <v>0</v>
      </c>
      <c r="AU32" s="52">
        <f t="shared" si="59"/>
        <v>0</v>
      </c>
      <c r="AV32" s="52"/>
      <c r="AW32" s="52">
        <f t="shared" si="59"/>
        <v>0</v>
      </c>
      <c r="AX32" s="52">
        <f t="shared" ref="AX32:BK32" si="60">SUBTOTAL(9,AX28:AX31)</f>
        <v>0</v>
      </c>
      <c r="AY32" s="52">
        <f t="shared" si="60"/>
        <v>0</v>
      </c>
      <c r="AZ32" s="52">
        <f t="shared" si="60"/>
        <v>0</v>
      </c>
      <c r="BA32" s="52">
        <f t="shared" si="60"/>
        <v>0</v>
      </c>
      <c r="BB32" s="52">
        <f t="shared" si="60"/>
        <v>0</v>
      </c>
      <c r="BC32" s="52">
        <f t="shared" si="60"/>
        <v>0</v>
      </c>
      <c r="BD32" s="52">
        <f t="shared" si="60"/>
        <v>0</v>
      </c>
      <c r="BE32" s="52">
        <f t="shared" si="60"/>
        <v>0</v>
      </c>
      <c r="BF32" s="52">
        <f t="shared" si="60"/>
        <v>0</v>
      </c>
      <c r="BG32" s="52">
        <f t="shared" si="60"/>
        <v>0</v>
      </c>
      <c r="BH32" s="52">
        <f t="shared" si="60"/>
        <v>0</v>
      </c>
      <c r="BI32" s="52">
        <f t="shared" si="60"/>
        <v>0</v>
      </c>
      <c r="BJ32" s="52"/>
      <c r="BK32" s="52">
        <f t="shared" si="60"/>
        <v>0</v>
      </c>
    </row>
    <row r="33" spans="1:63" x14ac:dyDescent="0.35">
      <c r="A33" s="18"/>
      <c r="B33" s="2"/>
      <c r="C33" s="44"/>
      <c r="D33" s="1"/>
      <c r="E33" s="44"/>
      <c r="F33" s="45"/>
      <c r="G33" s="46"/>
      <c r="H33" s="46"/>
      <c r="I33" s="46"/>
      <c r="J33" s="46"/>
      <c r="K33" s="46"/>
      <c r="L33" s="46"/>
      <c r="M33" s="46"/>
      <c r="N33" s="46"/>
      <c r="O33" s="1"/>
      <c r="P33" s="42"/>
      <c r="Q33" s="1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</row>
    <row r="34" spans="1:63" x14ac:dyDescent="0.35">
      <c r="A34" s="18"/>
      <c r="B34" s="2"/>
      <c r="C34" s="53"/>
      <c r="D34" s="39" t="s">
        <v>51</v>
      </c>
      <c r="E34" s="53"/>
      <c r="F34" s="54"/>
      <c r="G34" s="55"/>
      <c r="H34" s="55"/>
      <c r="I34" s="55"/>
      <c r="J34" s="55"/>
      <c r="K34" s="55"/>
      <c r="L34" s="55"/>
      <c r="M34" s="55"/>
      <c r="N34" s="55"/>
      <c r="O34" s="39"/>
      <c r="P34" s="42"/>
      <c r="Q34" s="1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</row>
    <row r="35" spans="1:63" x14ac:dyDescent="0.35">
      <c r="A35" s="18"/>
      <c r="B35" s="2"/>
      <c r="C35" s="44"/>
      <c r="D35" s="1"/>
      <c r="E35" s="44"/>
      <c r="F35" s="45"/>
      <c r="G35" s="46"/>
      <c r="H35" s="46"/>
      <c r="I35" s="46"/>
      <c r="J35" s="46"/>
      <c r="K35" s="46"/>
      <c r="L35" s="46"/>
      <c r="M35" s="46"/>
      <c r="N35" s="46"/>
      <c r="O35" s="1"/>
      <c r="P35" s="42"/>
      <c r="Q35" s="1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</row>
    <row r="36" spans="1:63" x14ac:dyDescent="0.35">
      <c r="A36" s="18">
        <f>IFERROR(MAX(A$18:A35),0)+1</f>
        <v>10</v>
      </c>
      <c r="B36" s="2">
        <v>350.2</v>
      </c>
      <c r="C36" s="44"/>
      <c r="D36" s="1" t="s">
        <v>52</v>
      </c>
      <c r="E36" s="44"/>
      <c r="F36" s="45">
        <v>10114179.25</v>
      </c>
      <c r="G36" s="46"/>
      <c r="H36" s="45">
        <f t="shared" ref="H36:H58" si="61">+IF(ISNUMBER(SEARCH("ARO", D36)), 0 - F36, 0)</f>
        <v>0</v>
      </c>
      <c r="I36" s="46"/>
      <c r="J36" s="45">
        <f t="shared" ref="J36:J57" si="62">-F36-H36</f>
        <v>-10114179.25</v>
      </c>
      <c r="K36" s="46"/>
      <c r="L36" s="45">
        <v>0</v>
      </c>
      <c r="M36" s="46"/>
      <c r="N36" s="46">
        <v>0</v>
      </c>
      <c r="O36" s="1"/>
      <c r="P36" s="42">
        <v>0</v>
      </c>
      <c r="Q36" s="47"/>
      <c r="R36" s="48">
        <f t="shared" ref="R36:R58" si="63">N36*P36</f>
        <v>0</v>
      </c>
      <c r="S36" s="48"/>
      <c r="T36" s="48">
        <v>0</v>
      </c>
      <c r="U36" s="48"/>
      <c r="V36" s="48">
        <f t="shared" ref="V36:V58" si="64">+N36+T36+U36</f>
        <v>0</v>
      </c>
      <c r="W36" s="48">
        <f>+V36</f>
        <v>0</v>
      </c>
      <c r="X36" s="48">
        <f t="shared" ref="X36:AH36" si="65">+W36</f>
        <v>0</v>
      </c>
      <c r="Y36" s="48">
        <f t="shared" si="65"/>
        <v>0</v>
      </c>
      <c r="Z36" s="48">
        <f t="shared" si="65"/>
        <v>0</v>
      </c>
      <c r="AA36" s="48">
        <f t="shared" si="65"/>
        <v>0</v>
      </c>
      <c r="AB36" s="48">
        <f t="shared" si="65"/>
        <v>0</v>
      </c>
      <c r="AC36" s="48">
        <f t="shared" si="65"/>
        <v>0</v>
      </c>
      <c r="AD36" s="48">
        <f t="shared" si="65"/>
        <v>0</v>
      </c>
      <c r="AE36" s="48">
        <f t="shared" si="65"/>
        <v>0</v>
      </c>
      <c r="AF36" s="48">
        <f t="shared" si="65"/>
        <v>0</v>
      </c>
      <c r="AG36" s="48">
        <f t="shared" si="65"/>
        <v>0</v>
      </c>
      <c r="AH36" s="48">
        <f t="shared" si="65"/>
        <v>0</v>
      </c>
      <c r="AI36" s="48">
        <f t="shared" ref="AI36:AI58" si="66">AVERAGE(V36:AH36)</f>
        <v>0</v>
      </c>
      <c r="AJ36" s="48">
        <f>+AI36</f>
        <v>0</v>
      </c>
      <c r="AK36" s="48">
        <f t="shared" ref="AK36:AU36" si="67">+AJ36</f>
        <v>0</v>
      </c>
      <c r="AL36" s="48">
        <f t="shared" si="67"/>
        <v>0</v>
      </c>
      <c r="AM36" s="48">
        <f t="shared" si="67"/>
        <v>0</v>
      </c>
      <c r="AN36" s="48">
        <f t="shared" si="67"/>
        <v>0</v>
      </c>
      <c r="AO36" s="48">
        <f t="shared" si="67"/>
        <v>0</v>
      </c>
      <c r="AP36" s="48">
        <f t="shared" si="67"/>
        <v>0</v>
      </c>
      <c r="AQ36" s="48">
        <f t="shared" si="67"/>
        <v>0</v>
      </c>
      <c r="AR36" s="48">
        <f t="shared" si="67"/>
        <v>0</v>
      </c>
      <c r="AS36" s="48">
        <f t="shared" si="67"/>
        <v>0</v>
      </c>
      <c r="AT36" s="48">
        <f t="shared" si="67"/>
        <v>0</v>
      </c>
      <c r="AU36" s="48">
        <f t="shared" si="67"/>
        <v>0</v>
      </c>
      <c r="AV36" s="48"/>
      <c r="AW36" s="48">
        <f t="shared" ref="AW36:AW58" si="68">AVERAGE(AJ36:AU36,AH36)</f>
        <v>0</v>
      </c>
      <c r="AX36" s="48">
        <f>+AU36</f>
        <v>0</v>
      </c>
      <c r="AY36" s="48">
        <f t="shared" ref="AY36:BI36" si="69">+AX36</f>
        <v>0</v>
      </c>
      <c r="AZ36" s="48">
        <f t="shared" si="69"/>
        <v>0</v>
      </c>
      <c r="BA36" s="48">
        <f t="shared" si="69"/>
        <v>0</v>
      </c>
      <c r="BB36" s="48">
        <f t="shared" si="69"/>
        <v>0</v>
      </c>
      <c r="BC36" s="48">
        <f t="shared" si="69"/>
        <v>0</v>
      </c>
      <c r="BD36" s="48">
        <f t="shared" si="69"/>
        <v>0</v>
      </c>
      <c r="BE36" s="48">
        <f t="shared" si="69"/>
        <v>0</v>
      </c>
      <c r="BF36" s="48">
        <f t="shared" si="69"/>
        <v>0</v>
      </c>
      <c r="BG36" s="48">
        <f t="shared" si="69"/>
        <v>0</v>
      </c>
      <c r="BH36" s="48">
        <f t="shared" si="69"/>
        <v>0</v>
      </c>
      <c r="BI36" s="48">
        <f t="shared" si="69"/>
        <v>0</v>
      </c>
      <c r="BJ36" s="48"/>
      <c r="BK36" s="48">
        <f t="shared" ref="BK36:BK58" si="70">AVERAGE(AX36:BI36,AU36)</f>
        <v>0</v>
      </c>
    </row>
    <row r="37" spans="1:63" x14ac:dyDescent="0.35">
      <c r="A37" s="18">
        <f>IFERROR(MAX(A$18:A36),0)+1</f>
        <v>11</v>
      </c>
      <c r="B37" s="2">
        <v>350.3</v>
      </c>
      <c r="C37" s="44"/>
      <c r="D37" s="1" t="s">
        <v>53</v>
      </c>
      <c r="E37" s="44"/>
      <c r="F37" s="45">
        <v>629633.24</v>
      </c>
      <c r="G37" s="46"/>
      <c r="H37" s="45">
        <f t="shared" si="61"/>
        <v>0</v>
      </c>
      <c r="I37" s="46"/>
      <c r="J37" s="45">
        <f t="shared" si="62"/>
        <v>-629633.24</v>
      </c>
      <c r="K37" s="46"/>
      <c r="L37" s="45">
        <v>0</v>
      </c>
      <c r="M37" s="46"/>
      <c r="N37" s="46">
        <v>0</v>
      </c>
      <c r="O37" s="1"/>
      <c r="P37" s="42">
        <v>0</v>
      </c>
      <c r="Q37" s="47"/>
      <c r="R37" s="48">
        <f t="shared" si="63"/>
        <v>0</v>
      </c>
      <c r="S37" s="48"/>
      <c r="T37" s="48">
        <v>0</v>
      </c>
      <c r="U37" s="48"/>
      <c r="V37" s="48">
        <f t="shared" si="64"/>
        <v>0</v>
      </c>
      <c r="W37" s="48">
        <f t="shared" ref="W37:AH58" si="71">+V37</f>
        <v>0</v>
      </c>
      <c r="X37" s="48">
        <f t="shared" si="71"/>
        <v>0</v>
      </c>
      <c r="Y37" s="48">
        <f t="shared" si="71"/>
        <v>0</v>
      </c>
      <c r="Z37" s="48">
        <f t="shared" si="71"/>
        <v>0</v>
      </c>
      <c r="AA37" s="48">
        <f t="shared" si="71"/>
        <v>0</v>
      </c>
      <c r="AB37" s="48">
        <f t="shared" si="71"/>
        <v>0</v>
      </c>
      <c r="AC37" s="48">
        <f t="shared" si="71"/>
        <v>0</v>
      </c>
      <c r="AD37" s="48">
        <f t="shared" si="71"/>
        <v>0</v>
      </c>
      <c r="AE37" s="48">
        <f t="shared" si="71"/>
        <v>0</v>
      </c>
      <c r="AF37" s="48">
        <f t="shared" si="71"/>
        <v>0</v>
      </c>
      <c r="AG37" s="48">
        <f t="shared" si="71"/>
        <v>0</v>
      </c>
      <c r="AH37" s="48">
        <f t="shared" si="71"/>
        <v>0</v>
      </c>
      <c r="AI37" s="48">
        <f t="shared" si="66"/>
        <v>0</v>
      </c>
      <c r="AJ37" s="48">
        <f t="shared" ref="AJ37:AU52" si="72">+AI37</f>
        <v>0</v>
      </c>
      <c r="AK37" s="48">
        <f t="shared" si="72"/>
        <v>0</v>
      </c>
      <c r="AL37" s="48">
        <f t="shared" si="72"/>
        <v>0</v>
      </c>
      <c r="AM37" s="48">
        <f t="shared" si="72"/>
        <v>0</v>
      </c>
      <c r="AN37" s="48">
        <f t="shared" si="72"/>
        <v>0</v>
      </c>
      <c r="AO37" s="48">
        <f t="shared" si="72"/>
        <v>0</v>
      </c>
      <c r="AP37" s="48">
        <f t="shared" si="72"/>
        <v>0</v>
      </c>
      <c r="AQ37" s="48">
        <f t="shared" si="72"/>
        <v>0</v>
      </c>
      <c r="AR37" s="48">
        <f t="shared" si="72"/>
        <v>0</v>
      </c>
      <c r="AS37" s="48">
        <f t="shared" si="72"/>
        <v>0</v>
      </c>
      <c r="AT37" s="48">
        <f t="shared" si="72"/>
        <v>0</v>
      </c>
      <c r="AU37" s="48">
        <f t="shared" si="72"/>
        <v>0</v>
      </c>
      <c r="AV37" s="48"/>
      <c r="AW37" s="48">
        <f t="shared" si="68"/>
        <v>0</v>
      </c>
      <c r="AX37" s="48">
        <f t="shared" ref="AX37:AX58" si="73">+AU37</f>
        <v>0</v>
      </c>
      <c r="AY37" s="48">
        <f t="shared" ref="AY37:BI37" si="74">+AX37</f>
        <v>0</v>
      </c>
      <c r="AZ37" s="48">
        <f t="shared" si="74"/>
        <v>0</v>
      </c>
      <c r="BA37" s="48">
        <f t="shared" si="74"/>
        <v>0</v>
      </c>
      <c r="BB37" s="48">
        <f t="shared" si="74"/>
        <v>0</v>
      </c>
      <c r="BC37" s="48">
        <f t="shared" si="74"/>
        <v>0</v>
      </c>
      <c r="BD37" s="48">
        <f t="shared" si="74"/>
        <v>0</v>
      </c>
      <c r="BE37" s="48">
        <f t="shared" si="74"/>
        <v>0</v>
      </c>
      <c r="BF37" s="48">
        <f t="shared" si="74"/>
        <v>0</v>
      </c>
      <c r="BG37" s="48">
        <f t="shared" si="74"/>
        <v>0</v>
      </c>
      <c r="BH37" s="48">
        <f t="shared" si="74"/>
        <v>0</v>
      </c>
      <c r="BI37" s="48">
        <f t="shared" si="74"/>
        <v>0</v>
      </c>
      <c r="BJ37" s="48"/>
      <c r="BK37" s="48">
        <f t="shared" si="70"/>
        <v>0</v>
      </c>
    </row>
    <row r="38" spans="1:63" x14ac:dyDescent="0.35">
      <c r="A38" s="18">
        <f>IFERROR(MAX(A$18:A37),0)+1</f>
        <v>12</v>
      </c>
      <c r="B38" s="2">
        <v>350.4</v>
      </c>
      <c r="C38" s="44"/>
      <c r="D38" s="1" t="s">
        <v>54</v>
      </c>
      <c r="E38" s="44"/>
      <c r="F38" s="45">
        <v>88793.85</v>
      </c>
      <c r="G38" s="46"/>
      <c r="H38" s="45">
        <f t="shared" si="61"/>
        <v>0</v>
      </c>
      <c r="I38" s="46"/>
      <c r="J38" s="45">
        <f t="shared" si="62"/>
        <v>-88793.85</v>
      </c>
      <c r="K38" s="46"/>
      <c r="L38" s="45">
        <v>0</v>
      </c>
      <c r="M38" s="46"/>
      <c r="N38" s="46">
        <v>0</v>
      </c>
      <c r="O38" s="1"/>
      <c r="P38" s="42">
        <v>0</v>
      </c>
      <c r="Q38" s="47"/>
      <c r="R38" s="48">
        <f t="shared" si="63"/>
        <v>0</v>
      </c>
      <c r="S38" s="48"/>
      <c r="T38" s="48">
        <v>0</v>
      </c>
      <c r="U38" s="48"/>
      <c r="V38" s="48">
        <f t="shared" si="64"/>
        <v>0</v>
      </c>
      <c r="W38" s="48">
        <f t="shared" si="71"/>
        <v>0</v>
      </c>
      <c r="X38" s="48">
        <f t="shared" si="71"/>
        <v>0</v>
      </c>
      <c r="Y38" s="48">
        <f t="shared" si="71"/>
        <v>0</v>
      </c>
      <c r="Z38" s="48">
        <f t="shared" si="71"/>
        <v>0</v>
      </c>
      <c r="AA38" s="48">
        <f t="shared" si="71"/>
        <v>0</v>
      </c>
      <c r="AB38" s="48">
        <f t="shared" si="71"/>
        <v>0</v>
      </c>
      <c r="AC38" s="48">
        <f t="shared" si="71"/>
        <v>0</v>
      </c>
      <c r="AD38" s="48">
        <f t="shared" si="71"/>
        <v>0</v>
      </c>
      <c r="AE38" s="48">
        <f t="shared" si="71"/>
        <v>0</v>
      </c>
      <c r="AF38" s="48">
        <f t="shared" si="71"/>
        <v>0</v>
      </c>
      <c r="AG38" s="48">
        <f t="shared" si="71"/>
        <v>0</v>
      </c>
      <c r="AH38" s="48">
        <f t="shared" si="71"/>
        <v>0</v>
      </c>
      <c r="AI38" s="48">
        <f t="shared" si="66"/>
        <v>0</v>
      </c>
      <c r="AJ38" s="48">
        <f t="shared" si="72"/>
        <v>0</v>
      </c>
      <c r="AK38" s="48">
        <f t="shared" si="72"/>
        <v>0</v>
      </c>
      <c r="AL38" s="48">
        <f t="shared" si="72"/>
        <v>0</v>
      </c>
      <c r="AM38" s="48">
        <f t="shared" si="72"/>
        <v>0</v>
      </c>
      <c r="AN38" s="48">
        <f t="shared" si="72"/>
        <v>0</v>
      </c>
      <c r="AO38" s="48">
        <f t="shared" si="72"/>
        <v>0</v>
      </c>
      <c r="AP38" s="48">
        <f t="shared" si="72"/>
        <v>0</v>
      </c>
      <c r="AQ38" s="48">
        <f t="shared" si="72"/>
        <v>0</v>
      </c>
      <c r="AR38" s="48">
        <f t="shared" si="72"/>
        <v>0</v>
      </c>
      <c r="AS38" s="48">
        <f t="shared" si="72"/>
        <v>0</v>
      </c>
      <c r="AT38" s="48">
        <f t="shared" si="72"/>
        <v>0</v>
      </c>
      <c r="AU38" s="48">
        <f t="shared" si="72"/>
        <v>0</v>
      </c>
      <c r="AV38" s="48"/>
      <c r="AW38" s="48">
        <f t="shared" si="68"/>
        <v>0</v>
      </c>
      <c r="AX38" s="48">
        <f t="shared" si="73"/>
        <v>0</v>
      </c>
      <c r="AY38" s="48">
        <f t="shared" ref="AY38:BI38" si="75">+AX38</f>
        <v>0</v>
      </c>
      <c r="AZ38" s="48">
        <f t="shared" si="75"/>
        <v>0</v>
      </c>
      <c r="BA38" s="48">
        <f t="shared" si="75"/>
        <v>0</v>
      </c>
      <c r="BB38" s="48">
        <f t="shared" si="75"/>
        <v>0</v>
      </c>
      <c r="BC38" s="48">
        <f t="shared" si="75"/>
        <v>0</v>
      </c>
      <c r="BD38" s="48">
        <f t="shared" si="75"/>
        <v>0</v>
      </c>
      <c r="BE38" s="48">
        <f t="shared" si="75"/>
        <v>0</v>
      </c>
      <c r="BF38" s="48">
        <f t="shared" si="75"/>
        <v>0</v>
      </c>
      <c r="BG38" s="48">
        <f t="shared" si="75"/>
        <v>0</v>
      </c>
      <c r="BH38" s="48">
        <f t="shared" si="75"/>
        <v>0</v>
      </c>
      <c r="BI38" s="48">
        <f t="shared" si="75"/>
        <v>0</v>
      </c>
      <c r="BJ38" s="48"/>
      <c r="BK38" s="48">
        <f t="shared" si="70"/>
        <v>0</v>
      </c>
    </row>
    <row r="39" spans="1:63" x14ac:dyDescent="0.35">
      <c r="A39" s="18">
        <f>IFERROR(MAX(A$18:A38),0)+1</f>
        <v>13</v>
      </c>
      <c r="B39" s="2">
        <v>351.1</v>
      </c>
      <c r="C39" s="44"/>
      <c r="D39" s="1" t="s">
        <v>55</v>
      </c>
      <c r="E39" s="6"/>
      <c r="F39" s="45">
        <v>241020.43</v>
      </c>
      <c r="G39" s="46"/>
      <c r="H39" s="45">
        <f t="shared" si="61"/>
        <v>0</v>
      </c>
      <c r="I39" s="46"/>
      <c r="J39" s="45">
        <f t="shared" si="62"/>
        <v>-241020.43</v>
      </c>
      <c r="K39" s="46"/>
      <c r="L39" s="45">
        <v>0</v>
      </c>
      <c r="M39" s="46"/>
      <c r="N39" s="46">
        <v>0</v>
      </c>
      <c r="O39" s="1"/>
      <c r="P39" s="42">
        <v>0.2</v>
      </c>
      <c r="Q39" s="47"/>
      <c r="R39" s="48">
        <f t="shared" si="63"/>
        <v>0</v>
      </c>
      <c r="S39" s="48"/>
      <c r="T39" s="48">
        <v>0</v>
      </c>
      <c r="U39" s="48"/>
      <c r="V39" s="48">
        <f t="shared" si="64"/>
        <v>0</v>
      </c>
      <c r="W39" s="48">
        <f t="shared" si="71"/>
        <v>0</v>
      </c>
      <c r="X39" s="48">
        <f t="shared" si="71"/>
        <v>0</v>
      </c>
      <c r="Y39" s="48">
        <f t="shared" si="71"/>
        <v>0</v>
      </c>
      <c r="Z39" s="48">
        <f t="shared" si="71"/>
        <v>0</v>
      </c>
      <c r="AA39" s="48">
        <f t="shared" si="71"/>
        <v>0</v>
      </c>
      <c r="AB39" s="48">
        <f t="shared" si="71"/>
        <v>0</v>
      </c>
      <c r="AC39" s="48">
        <f t="shared" si="71"/>
        <v>0</v>
      </c>
      <c r="AD39" s="48">
        <f t="shared" si="71"/>
        <v>0</v>
      </c>
      <c r="AE39" s="48">
        <f t="shared" si="71"/>
        <v>0</v>
      </c>
      <c r="AF39" s="48">
        <f t="shared" si="71"/>
        <v>0</v>
      </c>
      <c r="AG39" s="48">
        <f t="shared" si="71"/>
        <v>0</v>
      </c>
      <c r="AH39" s="48">
        <f t="shared" si="71"/>
        <v>0</v>
      </c>
      <c r="AI39" s="48">
        <f t="shared" si="66"/>
        <v>0</v>
      </c>
      <c r="AJ39" s="48">
        <f t="shared" si="72"/>
        <v>0</v>
      </c>
      <c r="AK39" s="48">
        <f t="shared" si="72"/>
        <v>0</v>
      </c>
      <c r="AL39" s="48">
        <f t="shared" si="72"/>
        <v>0</v>
      </c>
      <c r="AM39" s="48">
        <f t="shared" si="72"/>
        <v>0</v>
      </c>
      <c r="AN39" s="48">
        <f t="shared" si="72"/>
        <v>0</v>
      </c>
      <c r="AO39" s="48">
        <f t="shared" si="72"/>
        <v>0</v>
      </c>
      <c r="AP39" s="48">
        <f t="shared" si="72"/>
        <v>0</v>
      </c>
      <c r="AQ39" s="48">
        <f t="shared" si="72"/>
        <v>0</v>
      </c>
      <c r="AR39" s="48">
        <f t="shared" si="72"/>
        <v>0</v>
      </c>
      <c r="AS39" s="48">
        <f t="shared" si="72"/>
        <v>0</v>
      </c>
      <c r="AT39" s="48">
        <f t="shared" si="72"/>
        <v>0</v>
      </c>
      <c r="AU39" s="48">
        <f t="shared" si="72"/>
        <v>0</v>
      </c>
      <c r="AV39" s="48"/>
      <c r="AW39" s="48">
        <f t="shared" si="68"/>
        <v>0</v>
      </c>
      <c r="AX39" s="48">
        <f t="shared" si="73"/>
        <v>0</v>
      </c>
      <c r="AY39" s="48">
        <f t="shared" ref="AY39:BI39" si="76">+AX39</f>
        <v>0</v>
      </c>
      <c r="AZ39" s="48">
        <f t="shared" si="76"/>
        <v>0</v>
      </c>
      <c r="BA39" s="48">
        <f t="shared" si="76"/>
        <v>0</v>
      </c>
      <c r="BB39" s="48">
        <f t="shared" si="76"/>
        <v>0</v>
      </c>
      <c r="BC39" s="48">
        <f t="shared" si="76"/>
        <v>0</v>
      </c>
      <c r="BD39" s="48">
        <f t="shared" si="76"/>
        <v>0</v>
      </c>
      <c r="BE39" s="48">
        <f t="shared" si="76"/>
        <v>0</v>
      </c>
      <c r="BF39" s="48">
        <f t="shared" si="76"/>
        <v>0</v>
      </c>
      <c r="BG39" s="48">
        <f t="shared" si="76"/>
        <v>0</v>
      </c>
      <c r="BH39" s="48">
        <f t="shared" si="76"/>
        <v>0</v>
      </c>
      <c r="BI39" s="48">
        <f t="shared" si="76"/>
        <v>0</v>
      </c>
      <c r="BJ39" s="48"/>
      <c r="BK39" s="48">
        <f t="shared" si="70"/>
        <v>0</v>
      </c>
    </row>
    <row r="40" spans="1:63" x14ac:dyDescent="0.35">
      <c r="A40" s="18">
        <f>IFERROR(MAX(A$18:A39),0)+1</f>
        <v>14</v>
      </c>
      <c r="B40" s="2">
        <v>351.2</v>
      </c>
      <c r="C40" s="44"/>
      <c r="D40" s="1" t="s">
        <v>56</v>
      </c>
      <c r="E40" s="44"/>
      <c r="F40" s="45">
        <v>888916.75</v>
      </c>
      <c r="G40" s="46"/>
      <c r="H40" s="45">
        <f t="shared" si="61"/>
        <v>0</v>
      </c>
      <c r="I40" s="46"/>
      <c r="J40" s="45">
        <f t="shared" si="62"/>
        <v>-888916.75</v>
      </c>
      <c r="K40" s="46"/>
      <c r="L40" s="45">
        <v>0</v>
      </c>
      <c r="M40" s="46"/>
      <c r="N40" s="46">
        <v>0</v>
      </c>
      <c r="O40" s="1"/>
      <c r="P40" s="42">
        <v>0.2</v>
      </c>
      <c r="Q40" s="47"/>
      <c r="R40" s="48">
        <f t="shared" si="63"/>
        <v>0</v>
      </c>
      <c r="S40" s="48"/>
      <c r="T40" s="48">
        <v>0</v>
      </c>
      <c r="U40" s="48"/>
      <c r="V40" s="48">
        <f t="shared" si="64"/>
        <v>0</v>
      </c>
      <c r="W40" s="48">
        <f t="shared" si="71"/>
        <v>0</v>
      </c>
      <c r="X40" s="48">
        <f t="shared" si="71"/>
        <v>0</v>
      </c>
      <c r="Y40" s="48">
        <f t="shared" si="71"/>
        <v>0</v>
      </c>
      <c r="Z40" s="48">
        <f t="shared" si="71"/>
        <v>0</v>
      </c>
      <c r="AA40" s="48">
        <f t="shared" si="71"/>
        <v>0</v>
      </c>
      <c r="AB40" s="48">
        <f t="shared" si="71"/>
        <v>0</v>
      </c>
      <c r="AC40" s="48">
        <f t="shared" si="71"/>
        <v>0</v>
      </c>
      <c r="AD40" s="48">
        <f t="shared" si="71"/>
        <v>0</v>
      </c>
      <c r="AE40" s="48">
        <f t="shared" si="71"/>
        <v>0</v>
      </c>
      <c r="AF40" s="48">
        <f t="shared" si="71"/>
        <v>0</v>
      </c>
      <c r="AG40" s="48">
        <f t="shared" si="71"/>
        <v>0</v>
      </c>
      <c r="AH40" s="48">
        <f t="shared" si="71"/>
        <v>0</v>
      </c>
      <c r="AI40" s="48">
        <f t="shared" si="66"/>
        <v>0</v>
      </c>
      <c r="AJ40" s="48">
        <f t="shared" si="72"/>
        <v>0</v>
      </c>
      <c r="AK40" s="48">
        <f t="shared" si="72"/>
        <v>0</v>
      </c>
      <c r="AL40" s="48">
        <f t="shared" si="72"/>
        <v>0</v>
      </c>
      <c r="AM40" s="48">
        <f t="shared" si="72"/>
        <v>0</v>
      </c>
      <c r="AN40" s="48">
        <f t="shared" si="72"/>
        <v>0</v>
      </c>
      <c r="AO40" s="48">
        <f t="shared" si="72"/>
        <v>0</v>
      </c>
      <c r="AP40" s="48">
        <f t="shared" si="72"/>
        <v>0</v>
      </c>
      <c r="AQ40" s="48">
        <f t="shared" si="72"/>
        <v>0</v>
      </c>
      <c r="AR40" s="48">
        <f t="shared" si="72"/>
        <v>0</v>
      </c>
      <c r="AS40" s="48">
        <f t="shared" si="72"/>
        <v>0</v>
      </c>
      <c r="AT40" s="48">
        <f t="shared" si="72"/>
        <v>0</v>
      </c>
      <c r="AU40" s="48">
        <f t="shared" si="72"/>
        <v>0</v>
      </c>
      <c r="AV40" s="48"/>
      <c r="AW40" s="48">
        <f t="shared" si="68"/>
        <v>0</v>
      </c>
      <c r="AX40" s="48">
        <f t="shared" si="73"/>
        <v>0</v>
      </c>
      <c r="AY40" s="48">
        <f t="shared" ref="AY40:BI40" si="77">+AX40</f>
        <v>0</v>
      </c>
      <c r="AZ40" s="48">
        <f t="shared" si="77"/>
        <v>0</v>
      </c>
      <c r="BA40" s="48">
        <f t="shared" si="77"/>
        <v>0</v>
      </c>
      <c r="BB40" s="48">
        <f t="shared" si="77"/>
        <v>0</v>
      </c>
      <c r="BC40" s="48">
        <f t="shared" si="77"/>
        <v>0</v>
      </c>
      <c r="BD40" s="48">
        <f t="shared" si="77"/>
        <v>0</v>
      </c>
      <c r="BE40" s="48">
        <f t="shared" si="77"/>
        <v>0</v>
      </c>
      <c r="BF40" s="48">
        <f t="shared" si="77"/>
        <v>0</v>
      </c>
      <c r="BG40" s="48">
        <f t="shared" si="77"/>
        <v>0</v>
      </c>
      <c r="BH40" s="48">
        <f t="shared" si="77"/>
        <v>0</v>
      </c>
      <c r="BI40" s="48">
        <f t="shared" si="77"/>
        <v>0</v>
      </c>
      <c r="BJ40" s="48"/>
      <c r="BK40" s="48">
        <f t="shared" si="70"/>
        <v>0</v>
      </c>
    </row>
    <row r="41" spans="1:63" x14ac:dyDescent="0.35">
      <c r="A41" s="18">
        <f>IFERROR(MAX(A$18:A40),0)+1</f>
        <v>15</v>
      </c>
      <c r="B41" s="2">
        <v>351.3</v>
      </c>
      <c r="C41" s="44"/>
      <c r="D41" s="1" t="s">
        <v>57</v>
      </c>
      <c r="E41" s="44"/>
      <c r="F41" s="45">
        <v>4304960.95</v>
      </c>
      <c r="G41" s="46"/>
      <c r="H41" s="45">
        <f t="shared" si="61"/>
        <v>0</v>
      </c>
      <c r="I41" s="46"/>
      <c r="J41" s="45">
        <f t="shared" si="62"/>
        <v>-4304960.95</v>
      </c>
      <c r="K41" s="46"/>
      <c r="L41" s="45">
        <v>0</v>
      </c>
      <c r="M41" s="46"/>
      <c r="N41" s="46">
        <v>0</v>
      </c>
      <c r="O41" s="1"/>
      <c r="P41" s="42">
        <v>4.53E-2</v>
      </c>
      <c r="Q41" s="47"/>
      <c r="R41" s="48">
        <f t="shared" si="63"/>
        <v>0</v>
      </c>
      <c r="S41" s="48"/>
      <c r="T41" s="48">
        <v>0</v>
      </c>
      <c r="U41" s="48"/>
      <c r="V41" s="48">
        <f t="shared" si="64"/>
        <v>0</v>
      </c>
      <c r="W41" s="48">
        <f t="shared" si="71"/>
        <v>0</v>
      </c>
      <c r="X41" s="48">
        <f t="shared" si="71"/>
        <v>0</v>
      </c>
      <c r="Y41" s="48">
        <f t="shared" si="71"/>
        <v>0</v>
      </c>
      <c r="Z41" s="48">
        <f t="shared" si="71"/>
        <v>0</v>
      </c>
      <c r="AA41" s="48">
        <f t="shared" si="71"/>
        <v>0</v>
      </c>
      <c r="AB41" s="48">
        <f t="shared" si="71"/>
        <v>0</v>
      </c>
      <c r="AC41" s="48">
        <f t="shared" si="71"/>
        <v>0</v>
      </c>
      <c r="AD41" s="48">
        <f t="shared" si="71"/>
        <v>0</v>
      </c>
      <c r="AE41" s="48">
        <f t="shared" si="71"/>
        <v>0</v>
      </c>
      <c r="AF41" s="48">
        <f t="shared" si="71"/>
        <v>0</v>
      </c>
      <c r="AG41" s="48">
        <f t="shared" si="71"/>
        <v>0</v>
      </c>
      <c r="AH41" s="48">
        <f t="shared" si="71"/>
        <v>0</v>
      </c>
      <c r="AI41" s="48">
        <f t="shared" si="66"/>
        <v>0</v>
      </c>
      <c r="AJ41" s="48">
        <f t="shared" si="72"/>
        <v>0</v>
      </c>
      <c r="AK41" s="48">
        <f t="shared" si="72"/>
        <v>0</v>
      </c>
      <c r="AL41" s="48">
        <f t="shared" si="72"/>
        <v>0</v>
      </c>
      <c r="AM41" s="48">
        <f t="shared" si="72"/>
        <v>0</v>
      </c>
      <c r="AN41" s="48">
        <f t="shared" si="72"/>
        <v>0</v>
      </c>
      <c r="AO41" s="48">
        <f t="shared" si="72"/>
        <v>0</v>
      </c>
      <c r="AP41" s="48">
        <f t="shared" si="72"/>
        <v>0</v>
      </c>
      <c r="AQ41" s="48">
        <f t="shared" si="72"/>
        <v>0</v>
      </c>
      <c r="AR41" s="48">
        <f t="shared" si="72"/>
        <v>0</v>
      </c>
      <c r="AS41" s="48">
        <f t="shared" si="72"/>
        <v>0</v>
      </c>
      <c r="AT41" s="48">
        <f t="shared" si="72"/>
        <v>0</v>
      </c>
      <c r="AU41" s="48">
        <f t="shared" si="72"/>
        <v>0</v>
      </c>
      <c r="AV41" s="48"/>
      <c r="AW41" s="48">
        <f t="shared" si="68"/>
        <v>0</v>
      </c>
      <c r="AX41" s="48">
        <f t="shared" si="73"/>
        <v>0</v>
      </c>
      <c r="AY41" s="48">
        <f t="shared" ref="AY41:BI41" si="78">+AX41</f>
        <v>0</v>
      </c>
      <c r="AZ41" s="48">
        <f t="shared" si="78"/>
        <v>0</v>
      </c>
      <c r="BA41" s="48">
        <f t="shared" si="78"/>
        <v>0</v>
      </c>
      <c r="BB41" s="48">
        <f t="shared" si="78"/>
        <v>0</v>
      </c>
      <c r="BC41" s="48">
        <f t="shared" si="78"/>
        <v>0</v>
      </c>
      <c r="BD41" s="48">
        <f t="shared" si="78"/>
        <v>0</v>
      </c>
      <c r="BE41" s="48">
        <f t="shared" si="78"/>
        <v>0</v>
      </c>
      <c r="BF41" s="48">
        <f t="shared" si="78"/>
        <v>0</v>
      </c>
      <c r="BG41" s="48">
        <f t="shared" si="78"/>
        <v>0</v>
      </c>
      <c r="BH41" s="48">
        <f t="shared" si="78"/>
        <v>0</v>
      </c>
      <c r="BI41" s="48">
        <f t="shared" si="78"/>
        <v>0</v>
      </c>
      <c r="BJ41" s="48"/>
      <c r="BK41" s="48">
        <f t="shared" si="70"/>
        <v>0</v>
      </c>
    </row>
    <row r="42" spans="1:63" x14ac:dyDescent="0.35">
      <c r="A42" s="18">
        <f>IFERROR(MAX(A$18:A41),0)+1</f>
        <v>16</v>
      </c>
      <c r="B42" s="2">
        <v>351.31</v>
      </c>
      <c r="C42" s="44"/>
      <c r="D42" s="1" t="s">
        <v>58</v>
      </c>
      <c r="E42" s="44"/>
      <c r="F42" s="45">
        <v>140391.08000000002</v>
      </c>
      <c r="G42" s="46"/>
      <c r="H42" s="45">
        <f t="shared" si="61"/>
        <v>0</v>
      </c>
      <c r="I42" s="46"/>
      <c r="J42" s="45">
        <f t="shared" si="62"/>
        <v>-140391.08000000002</v>
      </c>
      <c r="K42" s="46"/>
      <c r="L42" s="45">
        <v>0</v>
      </c>
      <c r="M42" s="46"/>
      <c r="N42" s="46">
        <v>0</v>
      </c>
      <c r="O42" s="1"/>
      <c r="P42" s="42">
        <v>4.53E-2</v>
      </c>
      <c r="Q42" s="47"/>
      <c r="R42" s="48">
        <f t="shared" si="63"/>
        <v>0</v>
      </c>
      <c r="S42" s="48"/>
      <c r="T42" s="48">
        <v>0</v>
      </c>
      <c r="U42" s="48"/>
      <c r="V42" s="48">
        <f t="shared" si="64"/>
        <v>0</v>
      </c>
      <c r="W42" s="48">
        <f t="shared" si="71"/>
        <v>0</v>
      </c>
      <c r="X42" s="48">
        <f t="shared" si="71"/>
        <v>0</v>
      </c>
      <c r="Y42" s="48">
        <f t="shared" si="71"/>
        <v>0</v>
      </c>
      <c r="Z42" s="48">
        <f t="shared" si="71"/>
        <v>0</v>
      </c>
      <c r="AA42" s="48">
        <f t="shared" si="71"/>
        <v>0</v>
      </c>
      <c r="AB42" s="48">
        <f t="shared" si="71"/>
        <v>0</v>
      </c>
      <c r="AC42" s="48">
        <f t="shared" si="71"/>
        <v>0</v>
      </c>
      <c r="AD42" s="48">
        <f t="shared" si="71"/>
        <v>0</v>
      </c>
      <c r="AE42" s="48">
        <f t="shared" si="71"/>
        <v>0</v>
      </c>
      <c r="AF42" s="48">
        <f t="shared" si="71"/>
        <v>0</v>
      </c>
      <c r="AG42" s="48">
        <f t="shared" si="71"/>
        <v>0</v>
      </c>
      <c r="AH42" s="48">
        <f t="shared" si="71"/>
        <v>0</v>
      </c>
      <c r="AI42" s="48">
        <f t="shared" si="66"/>
        <v>0</v>
      </c>
      <c r="AJ42" s="48">
        <f t="shared" si="72"/>
        <v>0</v>
      </c>
      <c r="AK42" s="48">
        <f t="shared" si="72"/>
        <v>0</v>
      </c>
      <c r="AL42" s="48">
        <f t="shared" si="72"/>
        <v>0</v>
      </c>
      <c r="AM42" s="48">
        <f t="shared" si="72"/>
        <v>0</v>
      </c>
      <c r="AN42" s="48">
        <f t="shared" si="72"/>
        <v>0</v>
      </c>
      <c r="AO42" s="48">
        <f t="shared" si="72"/>
        <v>0</v>
      </c>
      <c r="AP42" s="48">
        <f t="shared" si="72"/>
        <v>0</v>
      </c>
      <c r="AQ42" s="48">
        <f t="shared" si="72"/>
        <v>0</v>
      </c>
      <c r="AR42" s="48">
        <f t="shared" si="72"/>
        <v>0</v>
      </c>
      <c r="AS42" s="48">
        <f t="shared" si="72"/>
        <v>0</v>
      </c>
      <c r="AT42" s="48">
        <f t="shared" si="72"/>
        <v>0</v>
      </c>
      <c r="AU42" s="48">
        <f t="shared" si="72"/>
        <v>0</v>
      </c>
      <c r="AV42" s="48"/>
      <c r="AW42" s="48">
        <f t="shared" si="68"/>
        <v>0</v>
      </c>
      <c r="AX42" s="48">
        <f t="shared" si="73"/>
        <v>0</v>
      </c>
      <c r="AY42" s="48">
        <f t="shared" ref="AY42:BI42" si="79">+AX42</f>
        <v>0</v>
      </c>
      <c r="AZ42" s="48">
        <f t="shared" si="79"/>
        <v>0</v>
      </c>
      <c r="BA42" s="48">
        <f t="shared" si="79"/>
        <v>0</v>
      </c>
      <c r="BB42" s="48">
        <f t="shared" si="79"/>
        <v>0</v>
      </c>
      <c r="BC42" s="48">
        <f t="shared" si="79"/>
        <v>0</v>
      </c>
      <c r="BD42" s="48">
        <f t="shared" si="79"/>
        <v>0</v>
      </c>
      <c r="BE42" s="48">
        <f t="shared" si="79"/>
        <v>0</v>
      </c>
      <c r="BF42" s="48">
        <f t="shared" si="79"/>
        <v>0</v>
      </c>
      <c r="BG42" s="48">
        <f t="shared" si="79"/>
        <v>0</v>
      </c>
      <c r="BH42" s="48">
        <f t="shared" si="79"/>
        <v>0</v>
      </c>
      <c r="BI42" s="48">
        <f t="shared" si="79"/>
        <v>0</v>
      </c>
      <c r="BJ42" s="48"/>
      <c r="BK42" s="48">
        <f t="shared" si="70"/>
        <v>0</v>
      </c>
    </row>
    <row r="43" spans="1:63" x14ac:dyDescent="0.35">
      <c r="A43" s="18">
        <f>IFERROR(MAX(A$18:A42),0)+1</f>
        <v>17</v>
      </c>
      <c r="B43" s="2">
        <v>351.32</v>
      </c>
      <c r="C43" s="44"/>
      <c r="D43" s="1" t="s">
        <v>59</v>
      </c>
      <c r="E43" s="6"/>
      <c r="F43" s="45">
        <v>377343.76</v>
      </c>
      <c r="G43" s="46"/>
      <c r="H43" s="45">
        <f t="shared" si="61"/>
        <v>0</v>
      </c>
      <c r="I43" s="46"/>
      <c r="J43" s="45">
        <f t="shared" si="62"/>
        <v>-377343.76</v>
      </c>
      <c r="K43" s="46"/>
      <c r="L43" s="45">
        <v>0</v>
      </c>
      <c r="M43" s="46"/>
      <c r="N43" s="46">
        <v>0</v>
      </c>
      <c r="O43" s="1"/>
      <c r="P43" s="42">
        <v>4.53E-2</v>
      </c>
      <c r="Q43" s="47"/>
      <c r="R43" s="48">
        <f t="shared" si="63"/>
        <v>0</v>
      </c>
      <c r="S43" s="48"/>
      <c r="T43" s="48">
        <v>0</v>
      </c>
      <c r="U43" s="48"/>
      <c r="V43" s="48">
        <f t="shared" si="64"/>
        <v>0</v>
      </c>
      <c r="W43" s="48">
        <f t="shared" si="71"/>
        <v>0</v>
      </c>
      <c r="X43" s="48">
        <f t="shared" si="71"/>
        <v>0</v>
      </c>
      <c r="Y43" s="48">
        <f t="shared" si="71"/>
        <v>0</v>
      </c>
      <c r="Z43" s="48">
        <f t="shared" si="71"/>
        <v>0</v>
      </c>
      <c r="AA43" s="48">
        <f t="shared" si="71"/>
        <v>0</v>
      </c>
      <c r="AB43" s="48">
        <f t="shared" si="71"/>
        <v>0</v>
      </c>
      <c r="AC43" s="48">
        <f t="shared" si="71"/>
        <v>0</v>
      </c>
      <c r="AD43" s="48">
        <f t="shared" si="71"/>
        <v>0</v>
      </c>
      <c r="AE43" s="48">
        <f t="shared" si="71"/>
        <v>0</v>
      </c>
      <c r="AF43" s="48">
        <f t="shared" si="71"/>
        <v>0</v>
      </c>
      <c r="AG43" s="48">
        <f t="shared" si="71"/>
        <v>0</v>
      </c>
      <c r="AH43" s="48">
        <f t="shared" si="71"/>
        <v>0</v>
      </c>
      <c r="AI43" s="48">
        <f t="shared" si="66"/>
        <v>0</v>
      </c>
      <c r="AJ43" s="48">
        <f t="shared" si="72"/>
        <v>0</v>
      </c>
      <c r="AK43" s="48">
        <f t="shared" si="72"/>
        <v>0</v>
      </c>
      <c r="AL43" s="48">
        <f t="shared" si="72"/>
        <v>0</v>
      </c>
      <c r="AM43" s="48">
        <f t="shared" si="72"/>
        <v>0</v>
      </c>
      <c r="AN43" s="48">
        <f t="shared" si="72"/>
        <v>0</v>
      </c>
      <c r="AO43" s="48">
        <f t="shared" si="72"/>
        <v>0</v>
      </c>
      <c r="AP43" s="48">
        <f t="shared" si="72"/>
        <v>0</v>
      </c>
      <c r="AQ43" s="48">
        <f t="shared" si="72"/>
        <v>0</v>
      </c>
      <c r="AR43" s="48">
        <f t="shared" si="72"/>
        <v>0</v>
      </c>
      <c r="AS43" s="48">
        <f t="shared" si="72"/>
        <v>0</v>
      </c>
      <c r="AT43" s="48">
        <f t="shared" si="72"/>
        <v>0</v>
      </c>
      <c r="AU43" s="48">
        <f t="shared" si="72"/>
        <v>0</v>
      </c>
      <c r="AV43" s="48"/>
      <c r="AW43" s="48">
        <f t="shared" si="68"/>
        <v>0</v>
      </c>
      <c r="AX43" s="48">
        <f t="shared" si="73"/>
        <v>0</v>
      </c>
      <c r="AY43" s="48">
        <f t="shared" ref="AY43:BI43" si="80">+AX43</f>
        <v>0</v>
      </c>
      <c r="AZ43" s="48">
        <f t="shared" si="80"/>
        <v>0</v>
      </c>
      <c r="BA43" s="48">
        <f t="shared" si="80"/>
        <v>0</v>
      </c>
      <c r="BB43" s="48">
        <f t="shared" si="80"/>
        <v>0</v>
      </c>
      <c r="BC43" s="48">
        <f t="shared" si="80"/>
        <v>0</v>
      </c>
      <c r="BD43" s="48">
        <f t="shared" si="80"/>
        <v>0</v>
      </c>
      <c r="BE43" s="48">
        <f t="shared" si="80"/>
        <v>0</v>
      </c>
      <c r="BF43" s="48">
        <f t="shared" si="80"/>
        <v>0</v>
      </c>
      <c r="BG43" s="48">
        <f t="shared" si="80"/>
        <v>0</v>
      </c>
      <c r="BH43" s="48">
        <f t="shared" si="80"/>
        <v>0</v>
      </c>
      <c r="BI43" s="48">
        <f t="shared" si="80"/>
        <v>0</v>
      </c>
      <c r="BJ43" s="48"/>
      <c r="BK43" s="48">
        <f t="shared" si="70"/>
        <v>0</v>
      </c>
    </row>
    <row r="44" spans="1:63" x14ac:dyDescent="0.35">
      <c r="A44" s="18">
        <f>IFERROR(MAX(A$18:A43),0)+1</f>
        <v>18</v>
      </c>
      <c r="B44" s="2">
        <v>351.33</v>
      </c>
      <c r="C44" s="44"/>
      <c r="D44" s="1" t="s">
        <v>60</v>
      </c>
      <c r="E44" s="6"/>
      <c r="F44" s="45">
        <v>13439.51</v>
      </c>
      <c r="G44" s="46"/>
      <c r="H44" s="45">
        <f t="shared" si="61"/>
        <v>0</v>
      </c>
      <c r="I44" s="46"/>
      <c r="J44" s="45">
        <f t="shared" si="62"/>
        <v>-13439.51</v>
      </c>
      <c r="K44" s="46"/>
      <c r="L44" s="45">
        <v>0</v>
      </c>
      <c r="M44" s="46"/>
      <c r="N44" s="46">
        <v>0</v>
      </c>
      <c r="O44" s="1"/>
      <c r="P44" s="42">
        <v>4.53E-2</v>
      </c>
      <c r="Q44" s="47"/>
      <c r="R44" s="48">
        <f t="shared" si="63"/>
        <v>0</v>
      </c>
      <c r="S44" s="48"/>
      <c r="T44" s="48">
        <v>0</v>
      </c>
      <c r="U44" s="48"/>
      <c r="V44" s="48">
        <f t="shared" si="64"/>
        <v>0</v>
      </c>
      <c r="W44" s="48">
        <f t="shared" si="71"/>
        <v>0</v>
      </c>
      <c r="X44" s="48">
        <f t="shared" si="71"/>
        <v>0</v>
      </c>
      <c r="Y44" s="48">
        <f t="shared" si="71"/>
        <v>0</v>
      </c>
      <c r="Z44" s="48">
        <f t="shared" si="71"/>
        <v>0</v>
      </c>
      <c r="AA44" s="48">
        <f t="shared" si="71"/>
        <v>0</v>
      </c>
      <c r="AB44" s="48">
        <f t="shared" si="71"/>
        <v>0</v>
      </c>
      <c r="AC44" s="48">
        <f t="shared" si="71"/>
        <v>0</v>
      </c>
      <c r="AD44" s="48">
        <f t="shared" si="71"/>
        <v>0</v>
      </c>
      <c r="AE44" s="48">
        <f t="shared" si="71"/>
        <v>0</v>
      </c>
      <c r="AF44" s="48">
        <f t="shared" si="71"/>
        <v>0</v>
      </c>
      <c r="AG44" s="48">
        <f t="shared" si="71"/>
        <v>0</v>
      </c>
      <c r="AH44" s="48">
        <f t="shared" si="71"/>
        <v>0</v>
      </c>
      <c r="AI44" s="48">
        <f t="shared" si="66"/>
        <v>0</v>
      </c>
      <c r="AJ44" s="48">
        <f t="shared" si="72"/>
        <v>0</v>
      </c>
      <c r="AK44" s="48">
        <f t="shared" si="72"/>
        <v>0</v>
      </c>
      <c r="AL44" s="48">
        <f t="shared" si="72"/>
        <v>0</v>
      </c>
      <c r="AM44" s="48">
        <f t="shared" si="72"/>
        <v>0</v>
      </c>
      <c r="AN44" s="48">
        <f t="shared" si="72"/>
        <v>0</v>
      </c>
      <c r="AO44" s="48">
        <f t="shared" si="72"/>
        <v>0</v>
      </c>
      <c r="AP44" s="48">
        <f t="shared" si="72"/>
        <v>0</v>
      </c>
      <c r="AQ44" s="48">
        <f t="shared" si="72"/>
        <v>0</v>
      </c>
      <c r="AR44" s="48">
        <f t="shared" si="72"/>
        <v>0</v>
      </c>
      <c r="AS44" s="48">
        <f t="shared" si="72"/>
        <v>0</v>
      </c>
      <c r="AT44" s="48">
        <f t="shared" si="72"/>
        <v>0</v>
      </c>
      <c r="AU44" s="48">
        <f t="shared" si="72"/>
        <v>0</v>
      </c>
      <c r="AV44" s="48"/>
      <c r="AW44" s="48">
        <f t="shared" si="68"/>
        <v>0</v>
      </c>
      <c r="AX44" s="48">
        <f t="shared" si="73"/>
        <v>0</v>
      </c>
      <c r="AY44" s="48">
        <f t="shared" ref="AY44:BI44" si="81">+AX44</f>
        <v>0</v>
      </c>
      <c r="AZ44" s="48">
        <f t="shared" si="81"/>
        <v>0</v>
      </c>
      <c r="BA44" s="48">
        <f t="shared" si="81"/>
        <v>0</v>
      </c>
      <c r="BB44" s="48">
        <f t="shared" si="81"/>
        <v>0</v>
      </c>
      <c r="BC44" s="48">
        <f t="shared" si="81"/>
        <v>0</v>
      </c>
      <c r="BD44" s="48">
        <f t="shared" si="81"/>
        <v>0</v>
      </c>
      <c r="BE44" s="48">
        <f t="shared" si="81"/>
        <v>0</v>
      </c>
      <c r="BF44" s="48">
        <f t="shared" si="81"/>
        <v>0</v>
      </c>
      <c r="BG44" s="48">
        <f t="shared" si="81"/>
        <v>0</v>
      </c>
      <c r="BH44" s="48">
        <f t="shared" si="81"/>
        <v>0</v>
      </c>
      <c r="BI44" s="48">
        <f t="shared" si="81"/>
        <v>0</v>
      </c>
      <c r="BJ44" s="48"/>
      <c r="BK44" s="48">
        <f t="shared" si="70"/>
        <v>0</v>
      </c>
    </row>
    <row r="45" spans="1:63" x14ac:dyDescent="0.35">
      <c r="A45" s="18">
        <f>IFERROR(MAX(A$18:A44),0)+1</f>
        <v>19</v>
      </c>
      <c r="B45" s="2">
        <v>352</v>
      </c>
      <c r="C45" s="44"/>
      <c r="D45" s="1" t="s">
        <v>61</v>
      </c>
      <c r="E45" s="44"/>
      <c r="F45" s="45">
        <v>42038848.380000003</v>
      </c>
      <c r="G45" s="46"/>
      <c r="H45" s="45">
        <f t="shared" si="61"/>
        <v>0</v>
      </c>
      <c r="I45" s="46"/>
      <c r="J45" s="45">
        <f t="shared" si="62"/>
        <v>-42038848.380000003</v>
      </c>
      <c r="K45" s="46"/>
      <c r="L45" s="45">
        <v>0</v>
      </c>
      <c r="M45" s="46"/>
      <c r="N45" s="46">
        <v>0</v>
      </c>
      <c r="O45" s="1"/>
      <c r="P45" s="42">
        <v>1.1599999999999999E-2</v>
      </c>
      <c r="Q45" s="47"/>
      <c r="R45" s="48">
        <f t="shared" si="63"/>
        <v>0</v>
      </c>
      <c r="S45" s="48"/>
      <c r="T45" s="48">
        <v>0</v>
      </c>
      <c r="U45" s="48"/>
      <c r="V45" s="48">
        <f t="shared" si="64"/>
        <v>0</v>
      </c>
      <c r="W45" s="48">
        <f t="shared" si="71"/>
        <v>0</v>
      </c>
      <c r="X45" s="48">
        <f t="shared" si="71"/>
        <v>0</v>
      </c>
      <c r="Y45" s="48">
        <f t="shared" si="71"/>
        <v>0</v>
      </c>
      <c r="Z45" s="48">
        <f t="shared" si="71"/>
        <v>0</v>
      </c>
      <c r="AA45" s="48">
        <f t="shared" si="71"/>
        <v>0</v>
      </c>
      <c r="AB45" s="48">
        <f t="shared" si="71"/>
        <v>0</v>
      </c>
      <c r="AC45" s="48">
        <f t="shared" si="71"/>
        <v>0</v>
      </c>
      <c r="AD45" s="48">
        <f t="shared" si="71"/>
        <v>0</v>
      </c>
      <c r="AE45" s="48">
        <f t="shared" si="71"/>
        <v>0</v>
      </c>
      <c r="AF45" s="48">
        <f t="shared" si="71"/>
        <v>0</v>
      </c>
      <c r="AG45" s="48">
        <f t="shared" si="71"/>
        <v>0</v>
      </c>
      <c r="AH45" s="48">
        <f t="shared" si="71"/>
        <v>0</v>
      </c>
      <c r="AI45" s="48">
        <f t="shared" si="66"/>
        <v>0</v>
      </c>
      <c r="AJ45" s="48">
        <f t="shared" si="72"/>
        <v>0</v>
      </c>
      <c r="AK45" s="48">
        <f t="shared" si="72"/>
        <v>0</v>
      </c>
      <c r="AL45" s="48">
        <f t="shared" si="72"/>
        <v>0</v>
      </c>
      <c r="AM45" s="48">
        <f t="shared" si="72"/>
        <v>0</v>
      </c>
      <c r="AN45" s="48">
        <f t="shared" si="72"/>
        <v>0</v>
      </c>
      <c r="AO45" s="48">
        <f t="shared" si="72"/>
        <v>0</v>
      </c>
      <c r="AP45" s="48">
        <f t="shared" si="72"/>
        <v>0</v>
      </c>
      <c r="AQ45" s="48">
        <f t="shared" si="72"/>
        <v>0</v>
      </c>
      <c r="AR45" s="48">
        <f t="shared" si="72"/>
        <v>0</v>
      </c>
      <c r="AS45" s="48">
        <f t="shared" si="72"/>
        <v>0</v>
      </c>
      <c r="AT45" s="48">
        <f t="shared" si="72"/>
        <v>0</v>
      </c>
      <c r="AU45" s="48">
        <f t="shared" si="72"/>
        <v>0</v>
      </c>
      <c r="AV45" s="48"/>
      <c r="AW45" s="48">
        <f t="shared" si="68"/>
        <v>0</v>
      </c>
      <c r="AX45" s="48">
        <f t="shared" si="73"/>
        <v>0</v>
      </c>
      <c r="AY45" s="48">
        <f t="shared" ref="AY45:BI45" si="82">+AX45</f>
        <v>0</v>
      </c>
      <c r="AZ45" s="48">
        <f t="shared" si="82"/>
        <v>0</v>
      </c>
      <c r="BA45" s="48">
        <f t="shared" si="82"/>
        <v>0</v>
      </c>
      <c r="BB45" s="48">
        <f t="shared" si="82"/>
        <v>0</v>
      </c>
      <c r="BC45" s="48">
        <f t="shared" si="82"/>
        <v>0</v>
      </c>
      <c r="BD45" s="48">
        <f t="shared" si="82"/>
        <v>0</v>
      </c>
      <c r="BE45" s="48">
        <f t="shared" si="82"/>
        <v>0</v>
      </c>
      <c r="BF45" s="48">
        <f t="shared" si="82"/>
        <v>0</v>
      </c>
      <c r="BG45" s="48">
        <f t="shared" si="82"/>
        <v>0</v>
      </c>
      <c r="BH45" s="48">
        <f t="shared" si="82"/>
        <v>0</v>
      </c>
      <c r="BI45" s="48">
        <f t="shared" si="82"/>
        <v>0</v>
      </c>
      <c r="BJ45" s="48"/>
      <c r="BK45" s="48">
        <f t="shared" si="70"/>
        <v>0</v>
      </c>
    </row>
    <row r="46" spans="1:63" x14ac:dyDescent="0.35">
      <c r="A46" s="18">
        <f>IFERROR(MAX(A$18:A45),0)+1</f>
        <v>20</v>
      </c>
      <c r="B46" s="2">
        <v>353</v>
      </c>
      <c r="C46" s="44"/>
      <c r="D46" s="1" t="s">
        <v>62</v>
      </c>
      <c r="E46" s="6"/>
      <c r="F46" s="45">
        <v>483570519.52999997</v>
      </c>
      <c r="G46" s="46"/>
      <c r="H46" s="45">
        <f t="shared" si="61"/>
        <v>0</v>
      </c>
      <c r="I46" s="46"/>
      <c r="J46" s="45">
        <f t="shared" si="62"/>
        <v>-483570519.52999997</v>
      </c>
      <c r="K46" s="46"/>
      <c r="L46" s="45">
        <v>0</v>
      </c>
      <c r="M46" s="46"/>
      <c r="N46" s="46">
        <v>0</v>
      </c>
      <c r="O46" s="1"/>
      <c r="P46" s="42">
        <v>2.23E-2</v>
      </c>
      <c r="Q46" s="47"/>
      <c r="R46" s="48">
        <f t="shared" si="63"/>
        <v>0</v>
      </c>
      <c r="S46" s="48"/>
      <c r="T46" s="48">
        <v>0</v>
      </c>
      <c r="U46" s="48"/>
      <c r="V46" s="48">
        <f t="shared" si="64"/>
        <v>0</v>
      </c>
      <c r="W46" s="48">
        <f t="shared" si="71"/>
        <v>0</v>
      </c>
      <c r="X46" s="48">
        <f t="shared" si="71"/>
        <v>0</v>
      </c>
      <c r="Y46" s="48">
        <f t="shared" si="71"/>
        <v>0</v>
      </c>
      <c r="Z46" s="48">
        <f t="shared" si="71"/>
        <v>0</v>
      </c>
      <c r="AA46" s="48">
        <f t="shared" si="71"/>
        <v>0</v>
      </c>
      <c r="AB46" s="48">
        <f t="shared" si="71"/>
        <v>0</v>
      </c>
      <c r="AC46" s="48">
        <f t="shared" si="71"/>
        <v>0</v>
      </c>
      <c r="AD46" s="48">
        <f t="shared" si="71"/>
        <v>0</v>
      </c>
      <c r="AE46" s="48">
        <f t="shared" si="71"/>
        <v>0</v>
      </c>
      <c r="AF46" s="48">
        <f t="shared" si="71"/>
        <v>0</v>
      </c>
      <c r="AG46" s="48">
        <f t="shared" si="71"/>
        <v>0</v>
      </c>
      <c r="AH46" s="48">
        <f t="shared" si="71"/>
        <v>0</v>
      </c>
      <c r="AI46" s="48">
        <f t="shared" si="66"/>
        <v>0</v>
      </c>
      <c r="AJ46" s="48">
        <f t="shared" si="72"/>
        <v>0</v>
      </c>
      <c r="AK46" s="48">
        <f t="shared" si="72"/>
        <v>0</v>
      </c>
      <c r="AL46" s="48">
        <f t="shared" si="72"/>
        <v>0</v>
      </c>
      <c r="AM46" s="48">
        <f t="shared" si="72"/>
        <v>0</v>
      </c>
      <c r="AN46" s="48">
        <f t="shared" si="72"/>
        <v>0</v>
      </c>
      <c r="AO46" s="48">
        <f t="shared" si="72"/>
        <v>0</v>
      </c>
      <c r="AP46" s="48">
        <f t="shared" si="72"/>
        <v>0</v>
      </c>
      <c r="AQ46" s="48">
        <f t="shared" si="72"/>
        <v>0</v>
      </c>
      <c r="AR46" s="48">
        <f t="shared" si="72"/>
        <v>0</v>
      </c>
      <c r="AS46" s="48">
        <f t="shared" si="72"/>
        <v>0</v>
      </c>
      <c r="AT46" s="48">
        <f t="shared" si="72"/>
        <v>0</v>
      </c>
      <c r="AU46" s="48">
        <f t="shared" si="72"/>
        <v>0</v>
      </c>
      <c r="AV46" s="48"/>
      <c r="AW46" s="48">
        <f t="shared" si="68"/>
        <v>0</v>
      </c>
      <c r="AX46" s="48">
        <f t="shared" si="73"/>
        <v>0</v>
      </c>
      <c r="AY46" s="48">
        <f t="shared" ref="AY46:BI46" si="83">+AX46</f>
        <v>0</v>
      </c>
      <c r="AZ46" s="48">
        <f t="shared" si="83"/>
        <v>0</v>
      </c>
      <c r="BA46" s="48">
        <f t="shared" si="83"/>
        <v>0</v>
      </c>
      <c r="BB46" s="48">
        <f t="shared" si="83"/>
        <v>0</v>
      </c>
      <c r="BC46" s="48">
        <f t="shared" si="83"/>
        <v>0</v>
      </c>
      <c r="BD46" s="48">
        <f t="shared" si="83"/>
        <v>0</v>
      </c>
      <c r="BE46" s="48">
        <f t="shared" si="83"/>
        <v>0</v>
      </c>
      <c r="BF46" s="48">
        <f t="shared" si="83"/>
        <v>0</v>
      </c>
      <c r="BG46" s="48">
        <f t="shared" si="83"/>
        <v>0</v>
      </c>
      <c r="BH46" s="48">
        <f t="shared" si="83"/>
        <v>0</v>
      </c>
      <c r="BI46" s="48">
        <f t="shared" si="83"/>
        <v>0</v>
      </c>
      <c r="BJ46" s="48"/>
      <c r="BK46" s="48">
        <f t="shared" si="70"/>
        <v>0</v>
      </c>
    </row>
    <row r="47" spans="1:63" x14ac:dyDescent="0.35">
      <c r="A47" s="18">
        <f>IFERROR(MAX(A$18:A46),0)+1</f>
        <v>21</v>
      </c>
      <c r="B47" s="2">
        <v>353.3</v>
      </c>
      <c r="C47" s="44"/>
      <c r="D47" s="1" t="s">
        <v>63</v>
      </c>
      <c r="E47" s="46"/>
      <c r="F47" s="45">
        <v>27859502.629999999</v>
      </c>
      <c r="G47" s="46"/>
      <c r="H47" s="45">
        <f t="shared" si="61"/>
        <v>0</v>
      </c>
      <c r="I47" s="46"/>
      <c r="J47" s="45">
        <f t="shared" si="62"/>
        <v>-27859502.629999999</v>
      </c>
      <c r="K47" s="46"/>
      <c r="L47" s="45">
        <v>0</v>
      </c>
      <c r="M47" s="46"/>
      <c r="N47" s="46">
        <v>0</v>
      </c>
      <c r="O47" s="1"/>
      <c r="P47" s="42">
        <v>2.2000000000000002E-2</v>
      </c>
      <c r="Q47" s="47"/>
      <c r="R47" s="48">
        <f t="shared" si="63"/>
        <v>0</v>
      </c>
      <c r="S47" s="48"/>
      <c r="T47" s="48">
        <v>0</v>
      </c>
      <c r="U47" s="48"/>
      <c r="V47" s="48">
        <f t="shared" si="64"/>
        <v>0</v>
      </c>
      <c r="W47" s="48">
        <f t="shared" si="71"/>
        <v>0</v>
      </c>
      <c r="X47" s="48">
        <f t="shared" si="71"/>
        <v>0</v>
      </c>
      <c r="Y47" s="48">
        <f t="shared" si="71"/>
        <v>0</v>
      </c>
      <c r="Z47" s="48">
        <f t="shared" si="71"/>
        <v>0</v>
      </c>
      <c r="AA47" s="48">
        <f t="shared" si="71"/>
        <v>0</v>
      </c>
      <c r="AB47" s="48">
        <f t="shared" si="71"/>
        <v>0</v>
      </c>
      <c r="AC47" s="48">
        <f t="shared" si="71"/>
        <v>0</v>
      </c>
      <c r="AD47" s="48">
        <f t="shared" si="71"/>
        <v>0</v>
      </c>
      <c r="AE47" s="48">
        <f t="shared" si="71"/>
        <v>0</v>
      </c>
      <c r="AF47" s="48">
        <f t="shared" si="71"/>
        <v>0</v>
      </c>
      <c r="AG47" s="48">
        <f t="shared" si="71"/>
        <v>0</v>
      </c>
      <c r="AH47" s="48">
        <f t="shared" si="71"/>
        <v>0</v>
      </c>
      <c r="AI47" s="48">
        <f t="shared" si="66"/>
        <v>0</v>
      </c>
      <c r="AJ47" s="48">
        <f t="shared" si="72"/>
        <v>0</v>
      </c>
      <c r="AK47" s="48">
        <f t="shared" si="72"/>
        <v>0</v>
      </c>
      <c r="AL47" s="48">
        <f t="shared" si="72"/>
        <v>0</v>
      </c>
      <c r="AM47" s="48">
        <f t="shared" si="72"/>
        <v>0</v>
      </c>
      <c r="AN47" s="48">
        <f t="shared" si="72"/>
        <v>0</v>
      </c>
      <c r="AO47" s="48">
        <f t="shared" si="72"/>
        <v>0</v>
      </c>
      <c r="AP47" s="48">
        <f t="shared" si="72"/>
        <v>0</v>
      </c>
      <c r="AQ47" s="48">
        <f t="shared" si="72"/>
        <v>0</v>
      </c>
      <c r="AR47" s="48">
        <f t="shared" si="72"/>
        <v>0</v>
      </c>
      <c r="AS47" s="48">
        <f t="shared" si="72"/>
        <v>0</v>
      </c>
      <c r="AT47" s="48">
        <f t="shared" si="72"/>
        <v>0</v>
      </c>
      <c r="AU47" s="48">
        <f t="shared" si="72"/>
        <v>0</v>
      </c>
      <c r="AV47" s="48"/>
      <c r="AW47" s="48">
        <f t="shared" si="68"/>
        <v>0</v>
      </c>
      <c r="AX47" s="48">
        <f t="shared" si="73"/>
        <v>0</v>
      </c>
      <c r="AY47" s="48">
        <f t="shared" ref="AY47:BI47" si="84">+AX47</f>
        <v>0</v>
      </c>
      <c r="AZ47" s="48">
        <f t="shared" si="84"/>
        <v>0</v>
      </c>
      <c r="BA47" s="48">
        <f t="shared" si="84"/>
        <v>0</v>
      </c>
      <c r="BB47" s="48">
        <f t="shared" si="84"/>
        <v>0</v>
      </c>
      <c r="BC47" s="48">
        <f t="shared" si="84"/>
        <v>0</v>
      </c>
      <c r="BD47" s="48">
        <f t="shared" si="84"/>
        <v>0</v>
      </c>
      <c r="BE47" s="48">
        <f t="shared" si="84"/>
        <v>0</v>
      </c>
      <c r="BF47" s="48">
        <f t="shared" si="84"/>
        <v>0</v>
      </c>
      <c r="BG47" s="48">
        <f t="shared" si="84"/>
        <v>0</v>
      </c>
      <c r="BH47" s="48">
        <f t="shared" si="84"/>
        <v>0</v>
      </c>
      <c r="BI47" s="48">
        <f t="shared" si="84"/>
        <v>0</v>
      </c>
      <c r="BJ47" s="48"/>
      <c r="BK47" s="48">
        <f t="shared" si="70"/>
        <v>0</v>
      </c>
    </row>
    <row r="48" spans="1:63" x14ac:dyDescent="0.35">
      <c r="A48" s="18">
        <f>IFERROR(MAX(A$18:A47),0)+1</f>
        <v>22</v>
      </c>
      <c r="B48" s="2">
        <v>354</v>
      </c>
      <c r="C48" s="44"/>
      <c r="D48" s="1" t="s">
        <v>64</v>
      </c>
      <c r="E48" s="46"/>
      <c r="F48" s="45">
        <v>3776167.99</v>
      </c>
      <c r="G48" s="46"/>
      <c r="H48" s="45">
        <f t="shared" si="61"/>
        <v>0</v>
      </c>
      <c r="I48" s="46"/>
      <c r="J48" s="45">
        <f t="shared" si="62"/>
        <v>-3776167.99</v>
      </c>
      <c r="K48" s="46"/>
      <c r="L48" s="45">
        <v>0</v>
      </c>
      <c r="M48" s="46"/>
      <c r="N48" s="46">
        <v>0</v>
      </c>
      <c r="O48" s="1"/>
      <c r="P48" s="42">
        <v>5.16E-2</v>
      </c>
      <c r="Q48" s="47"/>
      <c r="R48" s="48">
        <f t="shared" si="63"/>
        <v>0</v>
      </c>
      <c r="S48" s="48"/>
      <c r="T48" s="48">
        <v>0</v>
      </c>
      <c r="U48" s="48"/>
      <c r="V48" s="48">
        <f t="shared" si="64"/>
        <v>0</v>
      </c>
      <c r="W48" s="48">
        <f t="shared" si="71"/>
        <v>0</v>
      </c>
      <c r="X48" s="48">
        <f t="shared" si="71"/>
        <v>0</v>
      </c>
      <c r="Y48" s="48">
        <f t="shared" si="71"/>
        <v>0</v>
      </c>
      <c r="Z48" s="48">
        <f t="shared" si="71"/>
        <v>0</v>
      </c>
      <c r="AA48" s="48">
        <f t="shared" si="71"/>
        <v>0</v>
      </c>
      <c r="AB48" s="48">
        <f t="shared" si="71"/>
        <v>0</v>
      </c>
      <c r="AC48" s="48">
        <f t="shared" si="71"/>
        <v>0</v>
      </c>
      <c r="AD48" s="48">
        <f t="shared" si="71"/>
        <v>0</v>
      </c>
      <c r="AE48" s="48">
        <f t="shared" si="71"/>
        <v>0</v>
      </c>
      <c r="AF48" s="48">
        <f t="shared" si="71"/>
        <v>0</v>
      </c>
      <c r="AG48" s="48">
        <f t="shared" si="71"/>
        <v>0</v>
      </c>
      <c r="AH48" s="48">
        <f t="shared" si="71"/>
        <v>0</v>
      </c>
      <c r="AI48" s="48">
        <f t="shared" si="66"/>
        <v>0</v>
      </c>
      <c r="AJ48" s="48">
        <f t="shared" si="72"/>
        <v>0</v>
      </c>
      <c r="AK48" s="48">
        <f t="shared" si="72"/>
        <v>0</v>
      </c>
      <c r="AL48" s="48">
        <f t="shared" si="72"/>
        <v>0</v>
      </c>
      <c r="AM48" s="48">
        <f t="shared" si="72"/>
        <v>0</v>
      </c>
      <c r="AN48" s="48">
        <f t="shared" si="72"/>
        <v>0</v>
      </c>
      <c r="AO48" s="48">
        <f t="shared" si="72"/>
        <v>0</v>
      </c>
      <c r="AP48" s="48">
        <f t="shared" si="72"/>
        <v>0</v>
      </c>
      <c r="AQ48" s="48">
        <f t="shared" si="72"/>
        <v>0</v>
      </c>
      <c r="AR48" s="48">
        <f t="shared" si="72"/>
        <v>0</v>
      </c>
      <c r="AS48" s="48">
        <f t="shared" si="72"/>
        <v>0</v>
      </c>
      <c r="AT48" s="48">
        <f t="shared" si="72"/>
        <v>0</v>
      </c>
      <c r="AU48" s="48">
        <f t="shared" si="72"/>
        <v>0</v>
      </c>
      <c r="AV48" s="48"/>
      <c r="AW48" s="48">
        <f t="shared" si="68"/>
        <v>0</v>
      </c>
      <c r="AX48" s="48">
        <f t="shared" si="73"/>
        <v>0</v>
      </c>
      <c r="AY48" s="48">
        <f t="shared" ref="AY48:BI48" si="85">+AX48</f>
        <v>0</v>
      </c>
      <c r="AZ48" s="48">
        <f t="shared" si="85"/>
        <v>0</v>
      </c>
      <c r="BA48" s="48">
        <f t="shared" si="85"/>
        <v>0</v>
      </c>
      <c r="BB48" s="48">
        <f t="shared" si="85"/>
        <v>0</v>
      </c>
      <c r="BC48" s="48">
        <f t="shared" si="85"/>
        <v>0</v>
      </c>
      <c r="BD48" s="48">
        <f t="shared" si="85"/>
        <v>0</v>
      </c>
      <c r="BE48" s="48">
        <f t="shared" si="85"/>
        <v>0</v>
      </c>
      <c r="BF48" s="48">
        <f t="shared" si="85"/>
        <v>0</v>
      </c>
      <c r="BG48" s="48">
        <f t="shared" si="85"/>
        <v>0</v>
      </c>
      <c r="BH48" s="48">
        <f t="shared" si="85"/>
        <v>0</v>
      </c>
      <c r="BI48" s="48">
        <f t="shared" si="85"/>
        <v>0</v>
      </c>
      <c r="BJ48" s="48"/>
      <c r="BK48" s="48">
        <f t="shared" si="70"/>
        <v>0</v>
      </c>
    </row>
    <row r="49" spans="1:63" x14ac:dyDescent="0.35">
      <c r="A49" s="18">
        <f>IFERROR(MAX(A$18:A48),0)+1</f>
        <v>23</v>
      </c>
      <c r="B49" s="2">
        <v>355</v>
      </c>
      <c r="C49" s="44"/>
      <c r="D49" s="1" t="s">
        <v>65</v>
      </c>
      <c r="E49" s="46"/>
      <c r="F49" s="45">
        <v>477867123.44</v>
      </c>
      <c r="G49" s="46"/>
      <c r="H49" s="45">
        <f t="shared" si="61"/>
        <v>0</v>
      </c>
      <c r="I49" s="46"/>
      <c r="J49" s="45">
        <f t="shared" si="62"/>
        <v>-477867123.44</v>
      </c>
      <c r="K49" s="46"/>
      <c r="L49" s="45">
        <v>0</v>
      </c>
      <c r="M49" s="46"/>
      <c r="N49" s="46">
        <v>0</v>
      </c>
      <c r="O49" s="1"/>
      <c r="P49" s="42">
        <v>3.3300000000000003E-2</v>
      </c>
      <c r="Q49" s="47"/>
      <c r="R49" s="48">
        <f t="shared" si="63"/>
        <v>0</v>
      </c>
      <c r="S49" s="48"/>
      <c r="T49" s="48">
        <v>0</v>
      </c>
      <c r="U49" s="48"/>
      <c r="V49" s="48">
        <f t="shared" si="64"/>
        <v>0</v>
      </c>
      <c r="W49" s="48">
        <f t="shared" si="71"/>
        <v>0</v>
      </c>
      <c r="X49" s="48">
        <f t="shared" si="71"/>
        <v>0</v>
      </c>
      <c r="Y49" s="48">
        <f t="shared" si="71"/>
        <v>0</v>
      </c>
      <c r="Z49" s="48">
        <f t="shared" si="71"/>
        <v>0</v>
      </c>
      <c r="AA49" s="48">
        <f t="shared" si="71"/>
        <v>0</v>
      </c>
      <c r="AB49" s="48">
        <f t="shared" si="71"/>
        <v>0</v>
      </c>
      <c r="AC49" s="48">
        <f t="shared" si="71"/>
        <v>0</v>
      </c>
      <c r="AD49" s="48">
        <f t="shared" si="71"/>
        <v>0</v>
      </c>
      <c r="AE49" s="48">
        <f t="shared" si="71"/>
        <v>0</v>
      </c>
      <c r="AF49" s="48">
        <f t="shared" si="71"/>
        <v>0</v>
      </c>
      <c r="AG49" s="48">
        <f t="shared" si="71"/>
        <v>0</v>
      </c>
      <c r="AH49" s="48">
        <f t="shared" si="71"/>
        <v>0</v>
      </c>
      <c r="AI49" s="48">
        <f t="shared" si="66"/>
        <v>0</v>
      </c>
      <c r="AJ49" s="48">
        <f t="shared" si="72"/>
        <v>0</v>
      </c>
      <c r="AK49" s="48">
        <f t="shared" si="72"/>
        <v>0</v>
      </c>
      <c r="AL49" s="48">
        <f t="shared" si="72"/>
        <v>0</v>
      </c>
      <c r="AM49" s="48">
        <f t="shared" si="72"/>
        <v>0</v>
      </c>
      <c r="AN49" s="48">
        <f t="shared" si="72"/>
        <v>0</v>
      </c>
      <c r="AO49" s="48">
        <f t="shared" si="72"/>
        <v>0</v>
      </c>
      <c r="AP49" s="48">
        <f t="shared" si="72"/>
        <v>0</v>
      </c>
      <c r="AQ49" s="48">
        <f t="shared" si="72"/>
        <v>0</v>
      </c>
      <c r="AR49" s="48">
        <f t="shared" si="72"/>
        <v>0</v>
      </c>
      <c r="AS49" s="48">
        <f t="shared" si="72"/>
        <v>0</v>
      </c>
      <c r="AT49" s="48">
        <f t="shared" si="72"/>
        <v>0</v>
      </c>
      <c r="AU49" s="48">
        <f t="shared" si="72"/>
        <v>0</v>
      </c>
      <c r="AV49" s="48"/>
      <c r="AW49" s="48">
        <f t="shared" si="68"/>
        <v>0</v>
      </c>
      <c r="AX49" s="48">
        <f t="shared" si="73"/>
        <v>0</v>
      </c>
      <c r="AY49" s="48">
        <f t="shared" ref="AY49:BI49" si="86">+AX49</f>
        <v>0</v>
      </c>
      <c r="AZ49" s="48">
        <f t="shared" si="86"/>
        <v>0</v>
      </c>
      <c r="BA49" s="48">
        <f t="shared" si="86"/>
        <v>0</v>
      </c>
      <c r="BB49" s="48">
        <f t="shared" si="86"/>
        <v>0</v>
      </c>
      <c r="BC49" s="48">
        <f t="shared" si="86"/>
        <v>0</v>
      </c>
      <c r="BD49" s="48">
        <f t="shared" si="86"/>
        <v>0</v>
      </c>
      <c r="BE49" s="48">
        <f t="shared" si="86"/>
        <v>0</v>
      </c>
      <c r="BF49" s="48">
        <f t="shared" si="86"/>
        <v>0</v>
      </c>
      <c r="BG49" s="48">
        <f t="shared" si="86"/>
        <v>0</v>
      </c>
      <c r="BH49" s="48">
        <f t="shared" si="86"/>
        <v>0</v>
      </c>
      <c r="BI49" s="48">
        <f t="shared" si="86"/>
        <v>0</v>
      </c>
      <c r="BJ49" s="48"/>
      <c r="BK49" s="48">
        <f t="shared" si="70"/>
        <v>0</v>
      </c>
    </row>
    <row r="50" spans="1:63" x14ac:dyDescent="0.35">
      <c r="A50" s="18">
        <f>IFERROR(MAX(A$18:A49),0)+1</f>
        <v>24</v>
      </c>
      <c r="B50" s="2">
        <v>355.3</v>
      </c>
      <c r="C50" s="44"/>
      <c r="D50" s="1" t="s">
        <v>66</v>
      </c>
      <c r="E50" s="46"/>
      <c r="F50" s="45">
        <v>816148.9</v>
      </c>
      <c r="G50" s="46"/>
      <c r="H50" s="45">
        <f t="shared" si="61"/>
        <v>0</v>
      </c>
      <c r="I50" s="46"/>
      <c r="J50" s="45">
        <f t="shared" si="62"/>
        <v>-816148.9</v>
      </c>
      <c r="K50" s="46"/>
      <c r="L50" s="45">
        <v>0</v>
      </c>
      <c r="M50" s="46"/>
      <c r="N50" s="46">
        <v>0</v>
      </c>
      <c r="O50" s="1"/>
      <c r="P50" s="42">
        <v>3.27E-2</v>
      </c>
      <c r="Q50" s="47"/>
      <c r="R50" s="48">
        <f t="shared" si="63"/>
        <v>0</v>
      </c>
      <c r="S50" s="48"/>
      <c r="T50" s="48">
        <v>0</v>
      </c>
      <c r="U50" s="48"/>
      <c r="V50" s="48">
        <f t="shared" si="64"/>
        <v>0</v>
      </c>
      <c r="W50" s="48">
        <f t="shared" si="71"/>
        <v>0</v>
      </c>
      <c r="X50" s="48">
        <f t="shared" si="71"/>
        <v>0</v>
      </c>
      <c r="Y50" s="48">
        <f t="shared" si="71"/>
        <v>0</v>
      </c>
      <c r="Z50" s="48">
        <f t="shared" si="71"/>
        <v>0</v>
      </c>
      <c r="AA50" s="48">
        <f t="shared" si="71"/>
        <v>0</v>
      </c>
      <c r="AB50" s="48">
        <f t="shared" si="71"/>
        <v>0</v>
      </c>
      <c r="AC50" s="48">
        <f t="shared" si="71"/>
        <v>0</v>
      </c>
      <c r="AD50" s="48">
        <f t="shared" si="71"/>
        <v>0</v>
      </c>
      <c r="AE50" s="48">
        <f t="shared" si="71"/>
        <v>0</v>
      </c>
      <c r="AF50" s="48">
        <f t="shared" si="71"/>
        <v>0</v>
      </c>
      <c r="AG50" s="48">
        <f t="shared" si="71"/>
        <v>0</v>
      </c>
      <c r="AH50" s="48">
        <f t="shared" si="71"/>
        <v>0</v>
      </c>
      <c r="AI50" s="48">
        <f t="shared" si="66"/>
        <v>0</v>
      </c>
      <c r="AJ50" s="48">
        <f t="shared" si="72"/>
        <v>0</v>
      </c>
      <c r="AK50" s="48">
        <f t="shared" si="72"/>
        <v>0</v>
      </c>
      <c r="AL50" s="48">
        <f t="shared" si="72"/>
        <v>0</v>
      </c>
      <c r="AM50" s="48">
        <f t="shared" si="72"/>
        <v>0</v>
      </c>
      <c r="AN50" s="48">
        <f t="shared" si="72"/>
        <v>0</v>
      </c>
      <c r="AO50" s="48">
        <f t="shared" si="72"/>
        <v>0</v>
      </c>
      <c r="AP50" s="48">
        <f t="shared" si="72"/>
        <v>0</v>
      </c>
      <c r="AQ50" s="48">
        <f t="shared" si="72"/>
        <v>0</v>
      </c>
      <c r="AR50" s="48">
        <f t="shared" si="72"/>
        <v>0</v>
      </c>
      <c r="AS50" s="48">
        <f t="shared" si="72"/>
        <v>0</v>
      </c>
      <c r="AT50" s="48">
        <f t="shared" si="72"/>
        <v>0</v>
      </c>
      <c r="AU50" s="48">
        <f t="shared" si="72"/>
        <v>0</v>
      </c>
      <c r="AV50" s="48"/>
      <c r="AW50" s="48">
        <f t="shared" si="68"/>
        <v>0</v>
      </c>
      <c r="AX50" s="48">
        <f t="shared" si="73"/>
        <v>0</v>
      </c>
      <c r="AY50" s="48">
        <f t="shared" ref="AY50:BI50" si="87">+AX50</f>
        <v>0</v>
      </c>
      <c r="AZ50" s="48">
        <f t="shared" si="87"/>
        <v>0</v>
      </c>
      <c r="BA50" s="48">
        <f t="shared" si="87"/>
        <v>0</v>
      </c>
      <c r="BB50" s="48">
        <f t="shared" si="87"/>
        <v>0</v>
      </c>
      <c r="BC50" s="48">
        <f t="shared" si="87"/>
        <v>0</v>
      </c>
      <c r="BD50" s="48">
        <f t="shared" si="87"/>
        <v>0</v>
      </c>
      <c r="BE50" s="48">
        <f t="shared" si="87"/>
        <v>0</v>
      </c>
      <c r="BF50" s="48">
        <f t="shared" si="87"/>
        <v>0</v>
      </c>
      <c r="BG50" s="48">
        <f t="shared" si="87"/>
        <v>0</v>
      </c>
      <c r="BH50" s="48">
        <f t="shared" si="87"/>
        <v>0</v>
      </c>
      <c r="BI50" s="48">
        <f t="shared" si="87"/>
        <v>0</v>
      </c>
      <c r="BJ50" s="48"/>
      <c r="BK50" s="48">
        <f t="shared" si="70"/>
        <v>0</v>
      </c>
    </row>
    <row r="51" spans="1:63" x14ac:dyDescent="0.35">
      <c r="A51" s="18">
        <f>IFERROR(MAX(A$18:A50),0)+1</f>
        <v>25</v>
      </c>
      <c r="B51" s="2">
        <v>356</v>
      </c>
      <c r="C51" s="44"/>
      <c r="D51" s="1" t="s">
        <v>67</v>
      </c>
      <c r="E51" s="46"/>
      <c r="F51" s="45">
        <v>196299688.84999999</v>
      </c>
      <c r="G51" s="46"/>
      <c r="H51" s="45">
        <f t="shared" si="61"/>
        <v>0</v>
      </c>
      <c r="I51" s="46"/>
      <c r="J51" s="45">
        <f t="shared" si="62"/>
        <v>-196299688.84999999</v>
      </c>
      <c r="K51" s="46"/>
      <c r="L51" s="45">
        <v>0</v>
      </c>
      <c r="M51" s="46"/>
      <c r="N51" s="46">
        <v>0</v>
      </c>
      <c r="O51" s="1"/>
      <c r="P51" s="42">
        <v>3.4000000000000002E-2</v>
      </c>
      <c r="Q51" s="47"/>
      <c r="R51" s="48">
        <f t="shared" si="63"/>
        <v>0</v>
      </c>
      <c r="S51" s="48"/>
      <c r="T51" s="48">
        <v>0</v>
      </c>
      <c r="U51" s="48"/>
      <c r="V51" s="48">
        <f t="shared" si="64"/>
        <v>0</v>
      </c>
      <c r="W51" s="48">
        <f t="shared" si="71"/>
        <v>0</v>
      </c>
      <c r="X51" s="48">
        <f t="shared" si="71"/>
        <v>0</v>
      </c>
      <c r="Y51" s="48">
        <f t="shared" si="71"/>
        <v>0</v>
      </c>
      <c r="Z51" s="48">
        <f t="shared" si="71"/>
        <v>0</v>
      </c>
      <c r="AA51" s="48">
        <f t="shared" si="71"/>
        <v>0</v>
      </c>
      <c r="AB51" s="48">
        <f t="shared" si="71"/>
        <v>0</v>
      </c>
      <c r="AC51" s="48">
        <f t="shared" si="71"/>
        <v>0</v>
      </c>
      <c r="AD51" s="48">
        <f t="shared" si="71"/>
        <v>0</v>
      </c>
      <c r="AE51" s="48">
        <f t="shared" si="71"/>
        <v>0</v>
      </c>
      <c r="AF51" s="48">
        <f t="shared" si="71"/>
        <v>0</v>
      </c>
      <c r="AG51" s="48">
        <f t="shared" si="71"/>
        <v>0</v>
      </c>
      <c r="AH51" s="48">
        <f t="shared" si="71"/>
        <v>0</v>
      </c>
      <c r="AI51" s="48">
        <f t="shared" si="66"/>
        <v>0</v>
      </c>
      <c r="AJ51" s="48">
        <f t="shared" si="72"/>
        <v>0</v>
      </c>
      <c r="AK51" s="48">
        <f t="shared" si="72"/>
        <v>0</v>
      </c>
      <c r="AL51" s="48">
        <f t="shared" si="72"/>
        <v>0</v>
      </c>
      <c r="AM51" s="48">
        <f t="shared" si="72"/>
        <v>0</v>
      </c>
      <c r="AN51" s="48">
        <f t="shared" si="72"/>
        <v>0</v>
      </c>
      <c r="AO51" s="48">
        <f t="shared" si="72"/>
        <v>0</v>
      </c>
      <c r="AP51" s="48">
        <f t="shared" si="72"/>
        <v>0</v>
      </c>
      <c r="AQ51" s="48">
        <f t="shared" si="72"/>
        <v>0</v>
      </c>
      <c r="AR51" s="48">
        <f t="shared" si="72"/>
        <v>0</v>
      </c>
      <c r="AS51" s="48">
        <f t="shared" si="72"/>
        <v>0</v>
      </c>
      <c r="AT51" s="48">
        <f t="shared" si="72"/>
        <v>0</v>
      </c>
      <c r="AU51" s="48">
        <f t="shared" si="72"/>
        <v>0</v>
      </c>
      <c r="AV51" s="48"/>
      <c r="AW51" s="48">
        <f t="shared" si="68"/>
        <v>0</v>
      </c>
      <c r="AX51" s="48">
        <f t="shared" si="73"/>
        <v>0</v>
      </c>
      <c r="AY51" s="48">
        <f t="shared" ref="AY51:BI51" si="88">+AX51</f>
        <v>0</v>
      </c>
      <c r="AZ51" s="48">
        <f t="shared" si="88"/>
        <v>0</v>
      </c>
      <c r="BA51" s="48">
        <f t="shared" si="88"/>
        <v>0</v>
      </c>
      <c r="BB51" s="48">
        <f t="shared" si="88"/>
        <v>0</v>
      </c>
      <c r="BC51" s="48">
        <f t="shared" si="88"/>
        <v>0</v>
      </c>
      <c r="BD51" s="48">
        <f t="shared" si="88"/>
        <v>0</v>
      </c>
      <c r="BE51" s="48">
        <f t="shared" si="88"/>
        <v>0</v>
      </c>
      <c r="BF51" s="48">
        <f t="shared" si="88"/>
        <v>0</v>
      </c>
      <c r="BG51" s="48">
        <f t="shared" si="88"/>
        <v>0</v>
      </c>
      <c r="BH51" s="48">
        <f t="shared" si="88"/>
        <v>0</v>
      </c>
      <c r="BI51" s="48">
        <f t="shared" si="88"/>
        <v>0</v>
      </c>
      <c r="BJ51" s="48"/>
      <c r="BK51" s="48">
        <f t="shared" si="70"/>
        <v>0</v>
      </c>
    </row>
    <row r="52" spans="1:63" x14ac:dyDescent="0.35">
      <c r="A52" s="18">
        <f>IFERROR(MAX(A$18:A51),0)+1</f>
        <v>26</v>
      </c>
      <c r="B52" s="2">
        <v>356.3</v>
      </c>
      <c r="C52" s="44"/>
      <c r="D52" s="1" t="s">
        <v>68</v>
      </c>
      <c r="E52" s="46"/>
      <c r="F52" s="45">
        <v>665513.94000000006</v>
      </c>
      <c r="G52" s="46"/>
      <c r="H52" s="45">
        <f t="shared" si="61"/>
        <v>0</v>
      </c>
      <c r="I52" s="46"/>
      <c r="J52" s="45">
        <f t="shared" si="62"/>
        <v>-665513.94000000006</v>
      </c>
      <c r="K52" s="46"/>
      <c r="L52" s="45">
        <v>0</v>
      </c>
      <c r="M52" s="46"/>
      <c r="N52" s="46">
        <v>0</v>
      </c>
      <c r="O52" s="1"/>
      <c r="P52" s="42">
        <v>3.3300000000000003E-2</v>
      </c>
      <c r="Q52" s="47"/>
      <c r="R52" s="48">
        <f t="shared" si="63"/>
        <v>0</v>
      </c>
      <c r="S52" s="48"/>
      <c r="T52" s="48">
        <v>0</v>
      </c>
      <c r="U52" s="48"/>
      <c r="V52" s="48">
        <f t="shared" si="64"/>
        <v>0</v>
      </c>
      <c r="W52" s="48">
        <f t="shared" si="71"/>
        <v>0</v>
      </c>
      <c r="X52" s="48">
        <f t="shared" si="71"/>
        <v>0</v>
      </c>
      <c r="Y52" s="48">
        <f t="shared" si="71"/>
        <v>0</v>
      </c>
      <c r="Z52" s="48">
        <f t="shared" si="71"/>
        <v>0</v>
      </c>
      <c r="AA52" s="48">
        <f t="shared" si="71"/>
        <v>0</v>
      </c>
      <c r="AB52" s="48">
        <f t="shared" si="71"/>
        <v>0</v>
      </c>
      <c r="AC52" s="48">
        <f t="shared" si="71"/>
        <v>0</v>
      </c>
      <c r="AD52" s="48">
        <f t="shared" si="71"/>
        <v>0</v>
      </c>
      <c r="AE52" s="48">
        <f t="shared" si="71"/>
        <v>0</v>
      </c>
      <c r="AF52" s="48">
        <f t="shared" si="71"/>
        <v>0</v>
      </c>
      <c r="AG52" s="48">
        <f t="shared" si="71"/>
        <v>0</v>
      </c>
      <c r="AH52" s="48">
        <f t="shared" si="71"/>
        <v>0</v>
      </c>
      <c r="AI52" s="48">
        <f t="shared" si="66"/>
        <v>0</v>
      </c>
      <c r="AJ52" s="48">
        <f t="shared" si="72"/>
        <v>0</v>
      </c>
      <c r="AK52" s="48">
        <f t="shared" si="72"/>
        <v>0</v>
      </c>
      <c r="AL52" s="48">
        <f t="shared" si="72"/>
        <v>0</v>
      </c>
      <c r="AM52" s="48">
        <f t="shared" si="72"/>
        <v>0</v>
      </c>
      <c r="AN52" s="48">
        <f t="shared" si="72"/>
        <v>0</v>
      </c>
      <c r="AO52" s="48">
        <f t="shared" si="72"/>
        <v>0</v>
      </c>
      <c r="AP52" s="48">
        <f t="shared" si="72"/>
        <v>0</v>
      </c>
      <c r="AQ52" s="48">
        <f t="shared" si="72"/>
        <v>0</v>
      </c>
      <c r="AR52" s="48">
        <f t="shared" si="72"/>
        <v>0</v>
      </c>
      <c r="AS52" s="48">
        <f t="shared" si="72"/>
        <v>0</v>
      </c>
      <c r="AT52" s="48">
        <f t="shared" si="72"/>
        <v>0</v>
      </c>
      <c r="AU52" s="48">
        <f t="shared" si="72"/>
        <v>0</v>
      </c>
      <c r="AV52" s="48"/>
      <c r="AW52" s="48">
        <f t="shared" si="68"/>
        <v>0</v>
      </c>
      <c r="AX52" s="48">
        <f t="shared" si="73"/>
        <v>0</v>
      </c>
      <c r="AY52" s="48">
        <f t="shared" ref="AY52:BI52" si="89">+AX52</f>
        <v>0</v>
      </c>
      <c r="AZ52" s="48">
        <f t="shared" si="89"/>
        <v>0</v>
      </c>
      <c r="BA52" s="48">
        <f t="shared" si="89"/>
        <v>0</v>
      </c>
      <c r="BB52" s="48">
        <f t="shared" si="89"/>
        <v>0</v>
      </c>
      <c r="BC52" s="48">
        <f t="shared" si="89"/>
        <v>0</v>
      </c>
      <c r="BD52" s="48">
        <f t="shared" si="89"/>
        <v>0</v>
      </c>
      <c r="BE52" s="48">
        <f t="shared" si="89"/>
        <v>0</v>
      </c>
      <c r="BF52" s="48">
        <f t="shared" si="89"/>
        <v>0</v>
      </c>
      <c r="BG52" s="48">
        <f t="shared" si="89"/>
        <v>0</v>
      </c>
      <c r="BH52" s="48">
        <f t="shared" si="89"/>
        <v>0</v>
      </c>
      <c r="BI52" s="48">
        <f t="shared" si="89"/>
        <v>0</v>
      </c>
      <c r="BJ52" s="48"/>
      <c r="BK52" s="48">
        <f t="shared" si="70"/>
        <v>0</v>
      </c>
    </row>
    <row r="53" spans="1:63" x14ac:dyDescent="0.35">
      <c r="A53" s="18">
        <f>IFERROR(MAX(A$18:A52),0)+1</f>
        <v>27</v>
      </c>
      <c r="B53" s="2">
        <v>357</v>
      </c>
      <c r="C53" s="44"/>
      <c r="D53" s="1" t="s">
        <v>69</v>
      </c>
      <c r="E53" s="46"/>
      <c r="F53" s="45">
        <v>43751605.380000003</v>
      </c>
      <c r="G53" s="46"/>
      <c r="H53" s="45">
        <f t="shared" si="61"/>
        <v>0</v>
      </c>
      <c r="I53" s="46"/>
      <c r="J53" s="45">
        <f t="shared" si="62"/>
        <v>-43751605.380000003</v>
      </c>
      <c r="K53" s="46"/>
      <c r="L53" s="45">
        <v>0</v>
      </c>
      <c r="M53" s="46"/>
      <c r="N53" s="46">
        <v>0</v>
      </c>
      <c r="O53" s="1"/>
      <c r="P53" s="42">
        <v>1.6500000000000001E-2</v>
      </c>
      <c r="Q53" s="47"/>
      <c r="R53" s="48">
        <f t="shared" si="63"/>
        <v>0</v>
      </c>
      <c r="S53" s="48"/>
      <c r="T53" s="48">
        <v>0</v>
      </c>
      <c r="U53" s="48"/>
      <c r="V53" s="48">
        <f t="shared" si="64"/>
        <v>0</v>
      </c>
      <c r="W53" s="48">
        <f t="shared" si="71"/>
        <v>0</v>
      </c>
      <c r="X53" s="48">
        <f t="shared" si="71"/>
        <v>0</v>
      </c>
      <c r="Y53" s="48">
        <f t="shared" si="71"/>
        <v>0</v>
      </c>
      <c r="Z53" s="48">
        <f t="shared" si="71"/>
        <v>0</v>
      </c>
      <c r="AA53" s="48">
        <f t="shared" si="71"/>
        <v>0</v>
      </c>
      <c r="AB53" s="48">
        <f t="shared" si="71"/>
        <v>0</v>
      </c>
      <c r="AC53" s="48">
        <f t="shared" si="71"/>
        <v>0</v>
      </c>
      <c r="AD53" s="48">
        <f t="shared" si="71"/>
        <v>0</v>
      </c>
      <c r="AE53" s="48">
        <f t="shared" si="71"/>
        <v>0</v>
      </c>
      <c r="AF53" s="48">
        <f t="shared" si="71"/>
        <v>0</v>
      </c>
      <c r="AG53" s="48">
        <f t="shared" si="71"/>
        <v>0</v>
      </c>
      <c r="AH53" s="48">
        <f t="shared" si="71"/>
        <v>0</v>
      </c>
      <c r="AI53" s="48">
        <f t="shared" si="66"/>
        <v>0</v>
      </c>
      <c r="AJ53" s="48">
        <f t="shared" ref="AJ53:AU58" si="90">+AI53</f>
        <v>0</v>
      </c>
      <c r="AK53" s="48">
        <f t="shared" si="90"/>
        <v>0</v>
      </c>
      <c r="AL53" s="48">
        <f t="shared" si="90"/>
        <v>0</v>
      </c>
      <c r="AM53" s="48">
        <f t="shared" si="90"/>
        <v>0</v>
      </c>
      <c r="AN53" s="48">
        <f t="shared" si="90"/>
        <v>0</v>
      </c>
      <c r="AO53" s="48">
        <f t="shared" si="90"/>
        <v>0</v>
      </c>
      <c r="AP53" s="48">
        <f t="shared" si="90"/>
        <v>0</v>
      </c>
      <c r="AQ53" s="48">
        <f t="shared" si="90"/>
        <v>0</v>
      </c>
      <c r="AR53" s="48">
        <f t="shared" si="90"/>
        <v>0</v>
      </c>
      <c r="AS53" s="48">
        <f t="shared" si="90"/>
        <v>0</v>
      </c>
      <c r="AT53" s="48">
        <f t="shared" si="90"/>
        <v>0</v>
      </c>
      <c r="AU53" s="48">
        <f t="shared" si="90"/>
        <v>0</v>
      </c>
      <c r="AV53" s="48"/>
      <c r="AW53" s="48">
        <f t="shared" si="68"/>
        <v>0</v>
      </c>
      <c r="AX53" s="48">
        <f t="shared" si="73"/>
        <v>0</v>
      </c>
      <c r="AY53" s="48">
        <f t="shared" ref="AY53:BI53" si="91">+AX53</f>
        <v>0</v>
      </c>
      <c r="AZ53" s="48">
        <f t="shared" si="91"/>
        <v>0</v>
      </c>
      <c r="BA53" s="48">
        <f t="shared" si="91"/>
        <v>0</v>
      </c>
      <c r="BB53" s="48">
        <f t="shared" si="91"/>
        <v>0</v>
      </c>
      <c r="BC53" s="48">
        <f t="shared" si="91"/>
        <v>0</v>
      </c>
      <c r="BD53" s="48">
        <f t="shared" si="91"/>
        <v>0</v>
      </c>
      <c r="BE53" s="48">
        <f t="shared" si="91"/>
        <v>0</v>
      </c>
      <c r="BF53" s="48">
        <f t="shared" si="91"/>
        <v>0</v>
      </c>
      <c r="BG53" s="48">
        <f t="shared" si="91"/>
        <v>0</v>
      </c>
      <c r="BH53" s="48">
        <f t="shared" si="91"/>
        <v>0</v>
      </c>
      <c r="BI53" s="48">
        <f t="shared" si="91"/>
        <v>0</v>
      </c>
      <c r="BJ53" s="48"/>
      <c r="BK53" s="48">
        <f t="shared" si="70"/>
        <v>0</v>
      </c>
    </row>
    <row r="54" spans="1:63" x14ac:dyDescent="0.35">
      <c r="A54" s="18">
        <f>IFERROR(MAX(A$18:A53),0)+1</f>
        <v>28</v>
      </c>
      <c r="B54" s="2">
        <v>357.3</v>
      </c>
      <c r="C54" s="44"/>
      <c r="D54" s="1" t="s">
        <v>70</v>
      </c>
      <c r="E54" s="46"/>
      <c r="F54" s="45">
        <v>38942304.530000001</v>
      </c>
      <c r="G54" s="46"/>
      <c r="H54" s="45">
        <f t="shared" si="61"/>
        <v>0</v>
      </c>
      <c r="I54" s="46"/>
      <c r="J54" s="45">
        <f t="shared" si="62"/>
        <v>-38942304.530000001</v>
      </c>
      <c r="K54" s="46"/>
      <c r="L54" s="45">
        <v>0</v>
      </c>
      <c r="M54" s="46"/>
      <c r="N54" s="46">
        <v>0</v>
      </c>
      <c r="O54" s="1"/>
      <c r="P54" s="42">
        <v>1.5900000000000001E-2</v>
      </c>
      <c r="Q54" s="47"/>
      <c r="R54" s="48">
        <f t="shared" si="63"/>
        <v>0</v>
      </c>
      <c r="S54" s="48"/>
      <c r="T54" s="48">
        <v>0</v>
      </c>
      <c r="U54" s="48"/>
      <c r="V54" s="48">
        <f t="shared" si="64"/>
        <v>0</v>
      </c>
      <c r="W54" s="48">
        <f t="shared" si="71"/>
        <v>0</v>
      </c>
      <c r="X54" s="48">
        <f t="shared" si="71"/>
        <v>0</v>
      </c>
      <c r="Y54" s="48">
        <f t="shared" si="71"/>
        <v>0</v>
      </c>
      <c r="Z54" s="48">
        <f t="shared" si="71"/>
        <v>0</v>
      </c>
      <c r="AA54" s="48">
        <f t="shared" si="71"/>
        <v>0</v>
      </c>
      <c r="AB54" s="48">
        <f t="shared" si="71"/>
        <v>0</v>
      </c>
      <c r="AC54" s="48">
        <f t="shared" si="71"/>
        <v>0</v>
      </c>
      <c r="AD54" s="48">
        <f t="shared" si="71"/>
        <v>0</v>
      </c>
      <c r="AE54" s="48">
        <f t="shared" si="71"/>
        <v>0</v>
      </c>
      <c r="AF54" s="48">
        <f t="shared" si="71"/>
        <v>0</v>
      </c>
      <c r="AG54" s="48">
        <f t="shared" si="71"/>
        <v>0</v>
      </c>
      <c r="AH54" s="48">
        <f t="shared" si="71"/>
        <v>0</v>
      </c>
      <c r="AI54" s="48">
        <f t="shared" si="66"/>
        <v>0</v>
      </c>
      <c r="AJ54" s="48">
        <f t="shared" si="90"/>
        <v>0</v>
      </c>
      <c r="AK54" s="48">
        <f t="shared" si="90"/>
        <v>0</v>
      </c>
      <c r="AL54" s="48">
        <f t="shared" si="90"/>
        <v>0</v>
      </c>
      <c r="AM54" s="48">
        <f t="shared" si="90"/>
        <v>0</v>
      </c>
      <c r="AN54" s="48">
        <f t="shared" si="90"/>
        <v>0</v>
      </c>
      <c r="AO54" s="48">
        <f t="shared" si="90"/>
        <v>0</v>
      </c>
      <c r="AP54" s="48">
        <f t="shared" si="90"/>
        <v>0</v>
      </c>
      <c r="AQ54" s="48">
        <f t="shared" si="90"/>
        <v>0</v>
      </c>
      <c r="AR54" s="48">
        <f t="shared" si="90"/>
        <v>0</v>
      </c>
      <c r="AS54" s="48">
        <f t="shared" si="90"/>
        <v>0</v>
      </c>
      <c r="AT54" s="48">
        <f t="shared" si="90"/>
        <v>0</v>
      </c>
      <c r="AU54" s="48">
        <f t="shared" si="90"/>
        <v>0</v>
      </c>
      <c r="AV54" s="48"/>
      <c r="AW54" s="48">
        <f t="shared" si="68"/>
        <v>0</v>
      </c>
      <c r="AX54" s="48">
        <f t="shared" si="73"/>
        <v>0</v>
      </c>
      <c r="AY54" s="48">
        <f t="shared" ref="AY54:BI54" si="92">+AX54</f>
        <v>0</v>
      </c>
      <c r="AZ54" s="48">
        <f t="shared" si="92"/>
        <v>0</v>
      </c>
      <c r="BA54" s="48">
        <f t="shared" si="92"/>
        <v>0</v>
      </c>
      <c r="BB54" s="48">
        <f t="shared" si="92"/>
        <v>0</v>
      </c>
      <c r="BC54" s="48">
        <f t="shared" si="92"/>
        <v>0</v>
      </c>
      <c r="BD54" s="48">
        <f t="shared" si="92"/>
        <v>0</v>
      </c>
      <c r="BE54" s="48">
        <f t="shared" si="92"/>
        <v>0</v>
      </c>
      <c r="BF54" s="48">
        <f t="shared" si="92"/>
        <v>0</v>
      </c>
      <c r="BG54" s="48">
        <f t="shared" si="92"/>
        <v>0</v>
      </c>
      <c r="BH54" s="48">
        <f t="shared" si="92"/>
        <v>0</v>
      </c>
      <c r="BI54" s="48">
        <f t="shared" si="92"/>
        <v>0</v>
      </c>
      <c r="BJ54" s="48"/>
      <c r="BK54" s="48">
        <f t="shared" si="70"/>
        <v>0</v>
      </c>
    </row>
    <row r="55" spans="1:63" x14ac:dyDescent="0.35">
      <c r="A55" s="18">
        <f>IFERROR(MAX(A$18:A54),0)+1</f>
        <v>29</v>
      </c>
      <c r="B55" s="2">
        <v>358</v>
      </c>
      <c r="C55" s="44"/>
      <c r="D55" s="1" t="s">
        <v>71</v>
      </c>
      <c r="E55" s="46"/>
      <c r="F55" s="45">
        <v>55767791.509999998</v>
      </c>
      <c r="G55" s="46"/>
      <c r="H55" s="45">
        <f t="shared" si="61"/>
        <v>0</v>
      </c>
      <c r="I55" s="46"/>
      <c r="J55" s="45">
        <f t="shared" si="62"/>
        <v>-55767791.509999998</v>
      </c>
      <c r="K55" s="46"/>
      <c r="L55" s="45">
        <v>0</v>
      </c>
      <c r="M55" s="46"/>
      <c r="N55" s="46">
        <v>0</v>
      </c>
      <c r="O55" s="1"/>
      <c r="P55" s="42">
        <v>2.6699999999999998E-2</v>
      </c>
      <c r="Q55" s="47"/>
      <c r="R55" s="48">
        <f t="shared" si="63"/>
        <v>0</v>
      </c>
      <c r="S55" s="48"/>
      <c r="T55" s="48">
        <v>0</v>
      </c>
      <c r="U55" s="48"/>
      <c r="V55" s="48">
        <f t="shared" si="64"/>
        <v>0</v>
      </c>
      <c r="W55" s="48">
        <f t="shared" si="71"/>
        <v>0</v>
      </c>
      <c r="X55" s="48">
        <f t="shared" si="71"/>
        <v>0</v>
      </c>
      <c r="Y55" s="48">
        <f t="shared" si="71"/>
        <v>0</v>
      </c>
      <c r="Z55" s="48">
        <f t="shared" si="71"/>
        <v>0</v>
      </c>
      <c r="AA55" s="48">
        <f t="shared" si="71"/>
        <v>0</v>
      </c>
      <c r="AB55" s="48">
        <f t="shared" si="71"/>
        <v>0</v>
      </c>
      <c r="AC55" s="48">
        <f t="shared" si="71"/>
        <v>0</v>
      </c>
      <c r="AD55" s="48">
        <f t="shared" si="71"/>
        <v>0</v>
      </c>
      <c r="AE55" s="48">
        <f t="shared" si="71"/>
        <v>0</v>
      </c>
      <c r="AF55" s="48">
        <f t="shared" si="71"/>
        <v>0</v>
      </c>
      <c r="AG55" s="48">
        <f t="shared" si="71"/>
        <v>0</v>
      </c>
      <c r="AH55" s="48">
        <f t="shared" si="71"/>
        <v>0</v>
      </c>
      <c r="AI55" s="48">
        <f t="shared" si="66"/>
        <v>0</v>
      </c>
      <c r="AJ55" s="48">
        <f t="shared" si="90"/>
        <v>0</v>
      </c>
      <c r="AK55" s="48">
        <f t="shared" si="90"/>
        <v>0</v>
      </c>
      <c r="AL55" s="48">
        <f t="shared" si="90"/>
        <v>0</v>
      </c>
      <c r="AM55" s="48">
        <f t="shared" si="90"/>
        <v>0</v>
      </c>
      <c r="AN55" s="48">
        <f t="shared" si="90"/>
        <v>0</v>
      </c>
      <c r="AO55" s="48">
        <f t="shared" si="90"/>
        <v>0</v>
      </c>
      <c r="AP55" s="48">
        <f t="shared" si="90"/>
        <v>0</v>
      </c>
      <c r="AQ55" s="48">
        <f t="shared" si="90"/>
        <v>0</v>
      </c>
      <c r="AR55" s="48">
        <f t="shared" si="90"/>
        <v>0</v>
      </c>
      <c r="AS55" s="48">
        <f t="shared" si="90"/>
        <v>0</v>
      </c>
      <c r="AT55" s="48">
        <f t="shared" si="90"/>
        <v>0</v>
      </c>
      <c r="AU55" s="48">
        <f t="shared" si="90"/>
        <v>0</v>
      </c>
      <c r="AV55" s="48"/>
      <c r="AW55" s="48">
        <f t="shared" si="68"/>
        <v>0</v>
      </c>
      <c r="AX55" s="48">
        <f t="shared" si="73"/>
        <v>0</v>
      </c>
      <c r="AY55" s="48">
        <f t="shared" ref="AY55:BI55" si="93">+AX55</f>
        <v>0</v>
      </c>
      <c r="AZ55" s="48">
        <f t="shared" si="93"/>
        <v>0</v>
      </c>
      <c r="BA55" s="48">
        <f t="shared" si="93"/>
        <v>0</v>
      </c>
      <c r="BB55" s="48">
        <f t="shared" si="93"/>
        <v>0</v>
      </c>
      <c r="BC55" s="48">
        <f t="shared" si="93"/>
        <v>0</v>
      </c>
      <c r="BD55" s="48">
        <f t="shared" si="93"/>
        <v>0</v>
      </c>
      <c r="BE55" s="48">
        <f t="shared" si="93"/>
        <v>0</v>
      </c>
      <c r="BF55" s="48">
        <f t="shared" si="93"/>
        <v>0</v>
      </c>
      <c r="BG55" s="48">
        <f t="shared" si="93"/>
        <v>0</v>
      </c>
      <c r="BH55" s="48">
        <f t="shared" si="93"/>
        <v>0</v>
      </c>
      <c r="BI55" s="48">
        <f t="shared" si="93"/>
        <v>0</v>
      </c>
      <c r="BJ55" s="48"/>
      <c r="BK55" s="48">
        <f t="shared" si="70"/>
        <v>0</v>
      </c>
    </row>
    <row r="56" spans="1:63" x14ac:dyDescent="0.35">
      <c r="A56" s="18">
        <f>IFERROR(MAX(A$18:A55),0)+1</f>
        <v>30</v>
      </c>
      <c r="B56" s="2">
        <v>358.3</v>
      </c>
      <c r="C56" s="44"/>
      <c r="D56" s="1" t="s">
        <v>72</v>
      </c>
      <c r="E56" s="46"/>
      <c r="F56" s="45">
        <v>75129690.760000005</v>
      </c>
      <c r="G56" s="46"/>
      <c r="H56" s="45">
        <f t="shared" si="61"/>
        <v>0</v>
      </c>
      <c r="I56" s="46"/>
      <c r="J56" s="45">
        <f t="shared" si="62"/>
        <v>-75129690.760000005</v>
      </c>
      <c r="K56" s="46"/>
      <c r="L56" s="45">
        <v>0</v>
      </c>
      <c r="M56" s="46"/>
      <c r="N56" s="46">
        <v>0</v>
      </c>
      <c r="O56" s="1"/>
      <c r="P56" s="42">
        <v>2.5600000000000001E-2</v>
      </c>
      <c r="Q56" s="47"/>
      <c r="R56" s="48">
        <f t="shared" si="63"/>
        <v>0</v>
      </c>
      <c r="S56" s="48"/>
      <c r="T56" s="48">
        <v>0</v>
      </c>
      <c r="U56" s="48"/>
      <c r="V56" s="48">
        <f t="shared" si="64"/>
        <v>0</v>
      </c>
      <c r="W56" s="48">
        <f t="shared" si="71"/>
        <v>0</v>
      </c>
      <c r="X56" s="48">
        <f t="shared" si="71"/>
        <v>0</v>
      </c>
      <c r="Y56" s="48">
        <f t="shared" si="71"/>
        <v>0</v>
      </c>
      <c r="Z56" s="48">
        <f t="shared" si="71"/>
        <v>0</v>
      </c>
      <c r="AA56" s="48">
        <f t="shared" si="71"/>
        <v>0</v>
      </c>
      <c r="AB56" s="48">
        <f t="shared" si="71"/>
        <v>0</v>
      </c>
      <c r="AC56" s="48">
        <f t="shared" si="71"/>
        <v>0</v>
      </c>
      <c r="AD56" s="48">
        <f t="shared" si="71"/>
        <v>0</v>
      </c>
      <c r="AE56" s="48">
        <f t="shared" si="71"/>
        <v>0</v>
      </c>
      <c r="AF56" s="48">
        <f t="shared" si="71"/>
        <v>0</v>
      </c>
      <c r="AG56" s="48">
        <f t="shared" si="71"/>
        <v>0</v>
      </c>
      <c r="AH56" s="48">
        <f t="shared" si="71"/>
        <v>0</v>
      </c>
      <c r="AI56" s="48">
        <f t="shared" si="66"/>
        <v>0</v>
      </c>
      <c r="AJ56" s="48">
        <f t="shared" si="90"/>
        <v>0</v>
      </c>
      <c r="AK56" s="48">
        <f t="shared" si="90"/>
        <v>0</v>
      </c>
      <c r="AL56" s="48">
        <f t="shared" si="90"/>
        <v>0</v>
      </c>
      <c r="AM56" s="48">
        <f t="shared" si="90"/>
        <v>0</v>
      </c>
      <c r="AN56" s="48">
        <f t="shared" si="90"/>
        <v>0</v>
      </c>
      <c r="AO56" s="48">
        <f t="shared" si="90"/>
        <v>0</v>
      </c>
      <c r="AP56" s="48">
        <f t="shared" si="90"/>
        <v>0</v>
      </c>
      <c r="AQ56" s="48">
        <f t="shared" si="90"/>
        <v>0</v>
      </c>
      <c r="AR56" s="48">
        <f t="shared" si="90"/>
        <v>0</v>
      </c>
      <c r="AS56" s="48">
        <f t="shared" si="90"/>
        <v>0</v>
      </c>
      <c r="AT56" s="48">
        <f t="shared" si="90"/>
        <v>0</v>
      </c>
      <c r="AU56" s="48">
        <f t="shared" si="90"/>
        <v>0</v>
      </c>
      <c r="AV56" s="48"/>
      <c r="AW56" s="48">
        <f t="shared" si="68"/>
        <v>0</v>
      </c>
      <c r="AX56" s="48">
        <f t="shared" si="73"/>
        <v>0</v>
      </c>
      <c r="AY56" s="48">
        <f t="shared" ref="AY56:BI56" si="94">+AX56</f>
        <v>0</v>
      </c>
      <c r="AZ56" s="48">
        <f t="shared" si="94"/>
        <v>0</v>
      </c>
      <c r="BA56" s="48">
        <f t="shared" si="94"/>
        <v>0</v>
      </c>
      <c r="BB56" s="48">
        <f t="shared" si="94"/>
        <v>0</v>
      </c>
      <c r="BC56" s="48">
        <f t="shared" si="94"/>
        <v>0</v>
      </c>
      <c r="BD56" s="48">
        <f t="shared" si="94"/>
        <v>0</v>
      </c>
      <c r="BE56" s="48">
        <f t="shared" si="94"/>
        <v>0</v>
      </c>
      <c r="BF56" s="48">
        <f t="shared" si="94"/>
        <v>0</v>
      </c>
      <c r="BG56" s="48">
        <f t="shared" si="94"/>
        <v>0</v>
      </c>
      <c r="BH56" s="48">
        <f t="shared" si="94"/>
        <v>0</v>
      </c>
      <c r="BI56" s="48">
        <f t="shared" si="94"/>
        <v>0</v>
      </c>
      <c r="BJ56" s="48"/>
      <c r="BK56" s="48">
        <f t="shared" si="70"/>
        <v>0</v>
      </c>
    </row>
    <row r="57" spans="1:63" x14ac:dyDescent="0.35">
      <c r="A57" s="18">
        <f>IFERROR(MAX(A$18:A56),0)+1</f>
        <v>31</v>
      </c>
      <c r="B57" s="2">
        <v>359</v>
      </c>
      <c r="C57" s="44"/>
      <c r="D57" s="1" t="s">
        <v>73</v>
      </c>
      <c r="E57" s="46"/>
      <c r="F57" s="45">
        <v>1113680.22</v>
      </c>
      <c r="G57" s="46"/>
      <c r="H57" s="45">
        <f t="shared" si="61"/>
        <v>0</v>
      </c>
      <c r="I57" s="46"/>
      <c r="J57" s="45">
        <f t="shared" si="62"/>
        <v>-1113680.22</v>
      </c>
      <c r="K57" s="46"/>
      <c r="L57" s="45">
        <v>0</v>
      </c>
      <c r="M57" s="46"/>
      <c r="N57" s="46">
        <v>0</v>
      </c>
      <c r="O57" s="1"/>
      <c r="P57" s="42">
        <v>8.6E-3</v>
      </c>
      <c r="Q57" s="47"/>
      <c r="R57" s="48">
        <f t="shared" si="63"/>
        <v>0</v>
      </c>
      <c r="S57" s="48"/>
      <c r="T57" s="48">
        <v>0</v>
      </c>
      <c r="U57" s="48"/>
      <c r="V57" s="48">
        <f t="shared" si="64"/>
        <v>0</v>
      </c>
      <c r="W57" s="48">
        <f t="shared" si="71"/>
        <v>0</v>
      </c>
      <c r="X57" s="48">
        <f t="shared" si="71"/>
        <v>0</v>
      </c>
      <c r="Y57" s="48">
        <f t="shared" si="71"/>
        <v>0</v>
      </c>
      <c r="Z57" s="48">
        <f t="shared" si="71"/>
        <v>0</v>
      </c>
      <c r="AA57" s="48">
        <f t="shared" si="71"/>
        <v>0</v>
      </c>
      <c r="AB57" s="48">
        <f t="shared" si="71"/>
        <v>0</v>
      </c>
      <c r="AC57" s="48">
        <f t="shared" si="71"/>
        <v>0</v>
      </c>
      <c r="AD57" s="48">
        <f t="shared" si="71"/>
        <v>0</v>
      </c>
      <c r="AE57" s="48">
        <f t="shared" si="71"/>
        <v>0</v>
      </c>
      <c r="AF57" s="48">
        <f t="shared" si="71"/>
        <v>0</v>
      </c>
      <c r="AG57" s="48">
        <f t="shared" si="71"/>
        <v>0</v>
      </c>
      <c r="AH57" s="48">
        <f t="shared" si="71"/>
        <v>0</v>
      </c>
      <c r="AI57" s="48">
        <f t="shared" si="66"/>
        <v>0</v>
      </c>
      <c r="AJ57" s="48">
        <f t="shared" si="90"/>
        <v>0</v>
      </c>
      <c r="AK57" s="48">
        <f t="shared" si="90"/>
        <v>0</v>
      </c>
      <c r="AL57" s="48">
        <f t="shared" si="90"/>
        <v>0</v>
      </c>
      <c r="AM57" s="48">
        <f t="shared" si="90"/>
        <v>0</v>
      </c>
      <c r="AN57" s="48">
        <f t="shared" si="90"/>
        <v>0</v>
      </c>
      <c r="AO57" s="48">
        <f t="shared" si="90"/>
        <v>0</v>
      </c>
      <c r="AP57" s="48">
        <f t="shared" si="90"/>
        <v>0</v>
      </c>
      <c r="AQ57" s="48">
        <f t="shared" si="90"/>
        <v>0</v>
      </c>
      <c r="AR57" s="48">
        <f t="shared" si="90"/>
        <v>0</v>
      </c>
      <c r="AS57" s="48">
        <f t="shared" si="90"/>
        <v>0</v>
      </c>
      <c r="AT57" s="48">
        <f t="shared" si="90"/>
        <v>0</v>
      </c>
      <c r="AU57" s="48">
        <f t="shared" si="90"/>
        <v>0</v>
      </c>
      <c r="AV57" s="48"/>
      <c r="AW57" s="48">
        <f t="shared" si="68"/>
        <v>0</v>
      </c>
      <c r="AX57" s="48">
        <f t="shared" si="73"/>
        <v>0</v>
      </c>
      <c r="AY57" s="48">
        <f t="shared" ref="AY57:BI57" si="95">+AX57</f>
        <v>0</v>
      </c>
      <c r="AZ57" s="48">
        <f t="shared" si="95"/>
        <v>0</v>
      </c>
      <c r="BA57" s="48">
        <f t="shared" si="95"/>
        <v>0</v>
      </c>
      <c r="BB57" s="48">
        <f t="shared" si="95"/>
        <v>0</v>
      </c>
      <c r="BC57" s="48">
        <f t="shared" si="95"/>
        <v>0</v>
      </c>
      <c r="BD57" s="48">
        <f t="shared" si="95"/>
        <v>0</v>
      </c>
      <c r="BE57" s="48">
        <f t="shared" si="95"/>
        <v>0</v>
      </c>
      <c r="BF57" s="48">
        <f t="shared" si="95"/>
        <v>0</v>
      </c>
      <c r="BG57" s="48">
        <f t="shared" si="95"/>
        <v>0</v>
      </c>
      <c r="BH57" s="48">
        <f t="shared" si="95"/>
        <v>0</v>
      </c>
      <c r="BI57" s="48">
        <f t="shared" si="95"/>
        <v>0</v>
      </c>
      <c r="BJ57" s="48"/>
      <c r="BK57" s="48">
        <f t="shared" si="70"/>
        <v>0</v>
      </c>
    </row>
    <row r="58" spans="1:63" x14ac:dyDescent="0.35">
      <c r="A58" s="18">
        <f>IFERROR(MAX(A$18:A57),0)+1</f>
        <v>32</v>
      </c>
      <c r="B58" s="2">
        <v>359.1</v>
      </c>
      <c r="C58" s="6" t="s">
        <v>9</v>
      </c>
      <c r="D58" s="1" t="s">
        <v>74</v>
      </c>
      <c r="E58" s="44"/>
      <c r="F58" s="45">
        <v>53676.62</v>
      </c>
      <c r="G58" s="6" t="s">
        <v>9</v>
      </c>
      <c r="H58" s="45">
        <f t="shared" si="61"/>
        <v>-53676.62</v>
      </c>
      <c r="I58" s="46"/>
      <c r="J58" s="45">
        <f>-F58-H58</f>
        <v>0</v>
      </c>
      <c r="K58" s="46"/>
      <c r="L58" s="45">
        <v>0</v>
      </c>
      <c r="M58" s="46"/>
      <c r="N58" s="46">
        <v>0</v>
      </c>
      <c r="O58" s="1"/>
      <c r="P58" s="42">
        <v>0</v>
      </c>
      <c r="Q58" s="47"/>
      <c r="R58" s="48">
        <f t="shared" si="63"/>
        <v>0</v>
      </c>
      <c r="S58" s="48"/>
      <c r="T58" s="48">
        <v>0</v>
      </c>
      <c r="U58" s="48"/>
      <c r="V58" s="48">
        <f t="shared" si="64"/>
        <v>0</v>
      </c>
      <c r="W58" s="48">
        <f t="shared" si="71"/>
        <v>0</v>
      </c>
      <c r="X58" s="48">
        <f t="shared" si="71"/>
        <v>0</v>
      </c>
      <c r="Y58" s="48">
        <f t="shared" si="71"/>
        <v>0</v>
      </c>
      <c r="Z58" s="48">
        <f t="shared" ref="Z58:AH58" si="96">+Y58</f>
        <v>0</v>
      </c>
      <c r="AA58" s="48">
        <f t="shared" si="96"/>
        <v>0</v>
      </c>
      <c r="AB58" s="48">
        <f t="shared" si="96"/>
        <v>0</v>
      </c>
      <c r="AC58" s="48">
        <f t="shared" si="96"/>
        <v>0</v>
      </c>
      <c r="AD58" s="48">
        <f t="shared" si="96"/>
        <v>0</v>
      </c>
      <c r="AE58" s="48">
        <f t="shared" si="96"/>
        <v>0</v>
      </c>
      <c r="AF58" s="48">
        <f t="shared" si="96"/>
        <v>0</v>
      </c>
      <c r="AG58" s="48">
        <f t="shared" si="96"/>
        <v>0</v>
      </c>
      <c r="AH58" s="48">
        <f t="shared" si="96"/>
        <v>0</v>
      </c>
      <c r="AI58" s="48">
        <f t="shared" si="66"/>
        <v>0</v>
      </c>
      <c r="AJ58" s="48">
        <f t="shared" si="90"/>
        <v>0</v>
      </c>
      <c r="AK58" s="48">
        <f t="shared" si="90"/>
        <v>0</v>
      </c>
      <c r="AL58" s="48">
        <f t="shared" si="90"/>
        <v>0</v>
      </c>
      <c r="AM58" s="48">
        <f t="shared" si="90"/>
        <v>0</v>
      </c>
      <c r="AN58" s="48">
        <f t="shared" si="90"/>
        <v>0</v>
      </c>
      <c r="AO58" s="48">
        <f t="shared" si="90"/>
        <v>0</v>
      </c>
      <c r="AP58" s="48">
        <f t="shared" si="90"/>
        <v>0</v>
      </c>
      <c r="AQ58" s="48">
        <f t="shared" si="90"/>
        <v>0</v>
      </c>
      <c r="AR58" s="48">
        <f t="shared" si="90"/>
        <v>0</v>
      </c>
      <c r="AS58" s="48">
        <f t="shared" si="90"/>
        <v>0</v>
      </c>
      <c r="AT58" s="48">
        <f t="shared" si="90"/>
        <v>0</v>
      </c>
      <c r="AU58" s="48">
        <f t="shared" si="90"/>
        <v>0</v>
      </c>
      <c r="AV58" s="48"/>
      <c r="AW58" s="48">
        <f t="shared" si="68"/>
        <v>0</v>
      </c>
      <c r="AX58" s="48">
        <f t="shared" si="73"/>
        <v>0</v>
      </c>
      <c r="AY58" s="48">
        <f t="shared" ref="AY58:BI58" si="97">+AX58</f>
        <v>0</v>
      </c>
      <c r="AZ58" s="48">
        <f t="shared" si="97"/>
        <v>0</v>
      </c>
      <c r="BA58" s="48">
        <f t="shared" si="97"/>
        <v>0</v>
      </c>
      <c r="BB58" s="48">
        <f t="shared" si="97"/>
        <v>0</v>
      </c>
      <c r="BC58" s="48">
        <f t="shared" si="97"/>
        <v>0</v>
      </c>
      <c r="BD58" s="48">
        <f t="shared" si="97"/>
        <v>0</v>
      </c>
      <c r="BE58" s="48">
        <f t="shared" si="97"/>
        <v>0</v>
      </c>
      <c r="BF58" s="48">
        <f t="shared" si="97"/>
        <v>0</v>
      </c>
      <c r="BG58" s="48">
        <f t="shared" si="97"/>
        <v>0</v>
      </c>
      <c r="BH58" s="48">
        <f t="shared" si="97"/>
        <v>0</v>
      </c>
      <c r="BI58" s="48">
        <f t="shared" si="97"/>
        <v>0</v>
      </c>
      <c r="BJ58" s="48"/>
      <c r="BK58" s="48">
        <f t="shared" si="70"/>
        <v>0</v>
      </c>
    </row>
    <row r="59" spans="1:63" x14ac:dyDescent="0.35">
      <c r="A59" s="20"/>
      <c r="B59" s="2"/>
      <c r="C59" s="44"/>
      <c r="D59" s="1"/>
      <c r="E59" s="44"/>
      <c r="F59" s="49"/>
      <c r="G59" s="46"/>
      <c r="H59" s="50"/>
      <c r="I59" s="46"/>
      <c r="J59" s="50"/>
      <c r="K59" s="46"/>
      <c r="L59" s="50"/>
      <c r="M59" s="46"/>
      <c r="N59" s="50"/>
      <c r="O59" s="1"/>
      <c r="P59" s="51"/>
      <c r="Q59" s="1"/>
      <c r="R59" s="50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</row>
    <row r="60" spans="1:63" x14ac:dyDescent="0.35">
      <c r="A60" s="18">
        <f>IFERROR(MAX(A$18:A59),0)+1</f>
        <v>33</v>
      </c>
      <c r="B60" s="2"/>
      <c r="C60" s="44"/>
      <c r="D60" s="1" t="s">
        <v>75</v>
      </c>
      <c r="E60" s="44"/>
      <c r="F60" s="45">
        <f>SUBTOTAL(9,F36:F59)</f>
        <v>1464450941.5</v>
      </c>
      <c r="G60" s="46"/>
      <c r="H60" s="45">
        <f t="shared" ref="H60" si="98">SUBTOTAL(9,H36:H59)</f>
        <v>-53676.62</v>
      </c>
      <c r="I60" s="46"/>
      <c r="J60" s="45">
        <f t="shared" ref="J60" si="99">SUBTOTAL(9,J36:J59)</f>
        <v>-1464397264.8800001</v>
      </c>
      <c r="K60" s="46"/>
      <c r="L60" s="45">
        <f t="shared" ref="L60" si="100">SUBTOTAL(9,L36:L59)</f>
        <v>0</v>
      </c>
      <c r="M60" s="46"/>
      <c r="N60" s="45">
        <f t="shared" ref="N60" si="101">SUBTOTAL(9,N36:N59)</f>
        <v>0</v>
      </c>
      <c r="O60" s="46"/>
      <c r="P60" s="42"/>
      <c r="Q60" s="1"/>
      <c r="R60" s="45">
        <f t="shared" ref="R60" si="102">SUBTOTAL(9,R36:R59)</f>
        <v>0</v>
      </c>
      <c r="S60" s="48"/>
      <c r="T60" s="52">
        <f t="shared" ref="T60:W60" si="103">SUBTOTAL(9,T36:T59)</f>
        <v>0</v>
      </c>
      <c r="U60" s="52"/>
      <c r="V60" s="52">
        <f t="shared" si="103"/>
        <v>0</v>
      </c>
      <c r="W60" s="52">
        <f t="shared" si="103"/>
        <v>0</v>
      </c>
      <c r="X60" s="52">
        <f t="shared" ref="X60:AJ60" si="104">SUBTOTAL(9,X36:X59)</f>
        <v>0</v>
      </c>
      <c r="Y60" s="52">
        <f t="shared" si="104"/>
        <v>0</v>
      </c>
      <c r="Z60" s="52">
        <f t="shared" si="104"/>
        <v>0</v>
      </c>
      <c r="AA60" s="52">
        <f t="shared" si="104"/>
        <v>0</v>
      </c>
      <c r="AB60" s="52">
        <f t="shared" si="104"/>
        <v>0</v>
      </c>
      <c r="AC60" s="52">
        <f t="shared" si="104"/>
        <v>0</v>
      </c>
      <c r="AD60" s="52">
        <f t="shared" si="104"/>
        <v>0</v>
      </c>
      <c r="AE60" s="52">
        <f t="shared" si="104"/>
        <v>0</v>
      </c>
      <c r="AF60" s="52">
        <f t="shared" si="104"/>
        <v>0</v>
      </c>
      <c r="AG60" s="52">
        <f t="shared" si="104"/>
        <v>0</v>
      </c>
      <c r="AH60" s="52">
        <f t="shared" si="104"/>
        <v>0</v>
      </c>
      <c r="AI60" s="52">
        <f t="shared" si="104"/>
        <v>0</v>
      </c>
      <c r="AJ60" s="52">
        <f t="shared" si="104"/>
        <v>0</v>
      </c>
      <c r="AK60" s="52">
        <f t="shared" ref="AK60:AX60" si="105">SUBTOTAL(9,AK36:AK59)</f>
        <v>0</v>
      </c>
      <c r="AL60" s="52">
        <f t="shared" si="105"/>
        <v>0</v>
      </c>
      <c r="AM60" s="52">
        <f t="shared" si="105"/>
        <v>0</v>
      </c>
      <c r="AN60" s="52">
        <f t="shared" si="105"/>
        <v>0</v>
      </c>
      <c r="AO60" s="52">
        <f t="shared" si="105"/>
        <v>0</v>
      </c>
      <c r="AP60" s="52">
        <f t="shared" si="105"/>
        <v>0</v>
      </c>
      <c r="AQ60" s="52">
        <f t="shared" si="105"/>
        <v>0</v>
      </c>
      <c r="AR60" s="52">
        <f t="shared" si="105"/>
        <v>0</v>
      </c>
      <c r="AS60" s="52">
        <f t="shared" si="105"/>
        <v>0</v>
      </c>
      <c r="AT60" s="52">
        <f t="shared" si="105"/>
        <v>0</v>
      </c>
      <c r="AU60" s="52">
        <f t="shared" si="105"/>
        <v>0</v>
      </c>
      <c r="AV60" s="52"/>
      <c r="AW60" s="52">
        <f t="shared" si="105"/>
        <v>0</v>
      </c>
      <c r="AX60" s="52">
        <f t="shared" si="105"/>
        <v>0</v>
      </c>
      <c r="AY60" s="52">
        <f t="shared" ref="AY60:BK60" si="106">SUBTOTAL(9,AY36:AY59)</f>
        <v>0</v>
      </c>
      <c r="AZ60" s="52">
        <f t="shared" si="106"/>
        <v>0</v>
      </c>
      <c r="BA60" s="52">
        <f t="shared" si="106"/>
        <v>0</v>
      </c>
      <c r="BB60" s="52">
        <f t="shared" si="106"/>
        <v>0</v>
      </c>
      <c r="BC60" s="52">
        <f t="shared" si="106"/>
        <v>0</v>
      </c>
      <c r="BD60" s="52">
        <f t="shared" si="106"/>
        <v>0</v>
      </c>
      <c r="BE60" s="52">
        <f t="shared" si="106"/>
        <v>0</v>
      </c>
      <c r="BF60" s="52">
        <f t="shared" si="106"/>
        <v>0</v>
      </c>
      <c r="BG60" s="52">
        <f t="shared" si="106"/>
        <v>0</v>
      </c>
      <c r="BH60" s="52">
        <f t="shared" si="106"/>
        <v>0</v>
      </c>
      <c r="BI60" s="52">
        <f t="shared" si="106"/>
        <v>0</v>
      </c>
      <c r="BJ60" s="52"/>
      <c r="BK60" s="52">
        <f t="shared" si="106"/>
        <v>0</v>
      </c>
    </row>
    <row r="61" spans="1:63" x14ac:dyDescent="0.35">
      <c r="A61" s="20"/>
      <c r="B61" s="2"/>
      <c r="C61" s="44"/>
      <c r="D61" s="1"/>
      <c r="E61" s="44"/>
      <c r="F61" s="45"/>
      <c r="G61" s="46"/>
      <c r="H61" s="46"/>
      <c r="I61" s="46"/>
      <c r="J61" s="46"/>
      <c r="K61" s="46"/>
      <c r="L61" s="46"/>
      <c r="M61" s="46"/>
      <c r="N61" s="46"/>
      <c r="O61" s="1"/>
      <c r="P61" s="42"/>
      <c r="Q61" s="1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</row>
    <row r="62" spans="1:63" x14ac:dyDescent="0.35">
      <c r="A62" s="20"/>
      <c r="B62" s="2"/>
      <c r="C62" s="56"/>
      <c r="E62" s="56"/>
      <c r="F62" s="45"/>
      <c r="G62" s="48"/>
      <c r="H62" s="48"/>
      <c r="I62" s="48"/>
      <c r="J62" s="48"/>
      <c r="K62" s="48"/>
      <c r="L62" s="48"/>
      <c r="M62" s="48"/>
      <c r="N62" s="48"/>
      <c r="O62" s="47"/>
      <c r="P62" s="51"/>
      <c r="Q62" s="47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87" t="s">
        <v>0</v>
      </c>
    </row>
    <row r="63" spans="1:63" x14ac:dyDescent="0.35">
      <c r="A63" s="20"/>
      <c r="B63" s="2"/>
      <c r="C63" s="56"/>
      <c r="E63" s="56"/>
      <c r="F63" s="45"/>
      <c r="G63" s="48"/>
      <c r="H63" s="48"/>
      <c r="I63" s="48"/>
      <c r="J63" s="48"/>
      <c r="K63" s="48"/>
      <c r="L63" s="48"/>
      <c r="M63" s="48"/>
      <c r="N63" s="48"/>
      <c r="O63" s="47"/>
      <c r="P63" s="51"/>
      <c r="Q63" s="47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87" t="s">
        <v>1</v>
      </c>
    </row>
    <row r="64" spans="1:63" x14ac:dyDescent="0.35">
      <c r="A64" s="20"/>
      <c r="B64" s="2"/>
      <c r="C64" s="56"/>
      <c r="E64" s="56"/>
      <c r="F64" s="45"/>
      <c r="G64" s="48"/>
      <c r="H64" s="48"/>
      <c r="I64" s="48"/>
      <c r="J64" s="48"/>
      <c r="K64" s="48"/>
      <c r="L64" s="48"/>
      <c r="M64" s="48"/>
      <c r="N64" s="48"/>
      <c r="O64" s="47"/>
      <c r="P64" s="51"/>
      <c r="Q64" s="47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87" t="s">
        <v>2</v>
      </c>
    </row>
    <row r="65" spans="1:63" x14ac:dyDescent="0.35">
      <c r="A65" s="20"/>
      <c r="B65" s="2"/>
      <c r="C65" s="56"/>
      <c r="E65" s="56"/>
      <c r="F65" s="45"/>
      <c r="G65" s="48"/>
      <c r="H65" s="48"/>
      <c r="I65" s="48"/>
      <c r="J65" s="48"/>
      <c r="K65" s="48"/>
      <c r="L65" s="48"/>
      <c r="M65" s="48"/>
      <c r="N65" s="48"/>
      <c r="O65" s="47"/>
      <c r="P65" s="51"/>
      <c r="Q65" s="47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87" t="s">
        <v>3</v>
      </c>
    </row>
    <row r="66" spans="1:63" x14ac:dyDescent="0.35">
      <c r="A66" s="20"/>
      <c r="B66" s="2"/>
      <c r="C66" s="56"/>
      <c r="E66" s="56"/>
      <c r="F66" s="45"/>
      <c r="G66" s="48"/>
      <c r="H66" s="48"/>
      <c r="I66" s="48"/>
      <c r="J66" s="48"/>
      <c r="K66" s="48"/>
      <c r="L66" s="48"/>
      <c r="M66" s="48"/>
      <c r="N66" s="48"/>
      <c r="O66" s="47"/>
      <c r="P66" s="51"/>
      <c r="Q66" s="47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87" t="s">
        <v>155</v>
      </c>
    </row>
    <row r="67" spans="1:63" x14ac:dyDescent="0.35">
      <c r="A67" s="20"/>
      <c r="B67" s="2"/>
      <c r="C67" s="56"/>
      <c r="D67" s="57" t="s">
        <v>76</v>
      </c>
      <c r="E67" s="56"/>
      <c r="F67" s="45"/>
      <c r="G67" s="48"/>
      <c r="H67" s="48"/>
      <c r="I67" s="48"/>
      <c r="J67" s="48"/>
      <c r="K67" s="48"/>
      <c r="L67" s="48"/>
      <c r="M67" s="48"/>
      <c r="N67" s="48"/>
      <c r="O67" s="47"/>
      <c r="P67" s="51"/>
      <c r="Q67" s="47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</row>
    <row r="68" spans="1:63" x14ac:dyDescent="0.35">
      <c r="A68" s="20"/>
      <c r="B68" s="2"/>
      <c r="C68" s="56"/>
      <c r="D68" s="47"/>
      <c r="E68" s="56"/>
      <c r="F68" s="45"/>
      <c r="G68" s="48"/>
      <c r="H68" s="48"/>
      <c r="I68" s="48"/>
      <c r="J68" s="48"/>
      <c r="K68" s="48"/>
      <c r="L68" s="48"/>
      <c r="M68" s="48"/>
      <c r="N68" s="48"/>
      <c r="O68" s="47"/>
      <c r="P68" s="51"/>
      <c r="Q68" s="47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</row>
    <row r="69" spans="1:63" x14ac:dyDescent="0.35">
      <c r="A69" s="18">
        <f>IFERROR(MAX(A$18:A68),0)+1</f>
        <v>34</v>
      </c>
      <c r="B69" s="2">
        <v>360</v>
      </c>
      <c r="C69" s="56"/>
      <c r="D69" s="1" t="s">
        <v>77</v>
      </c>
      <c r="E69" s="56"/>
      <c r="F69" s="45">
        <v>17264702</v>
      </c>
      <c r="G69" s="48"/>
      <c r="H69" s="45">
        <f t="shared" ref="H69:H105" si="107">+IF(ISNUMBER(SEARCH("ARO", D69)), 0 - F69, 0)</f>
        <v>0</v>
      </c>
      <c r="I69" s="48"/>
      <c r="J69" s="45">
        <v>0</v>
      </c>
      <c r="K69" s="48"/>
      <c r="L69" s="45">
        <v>0</v>
      </c>
      <c r="M69" s="48"/>
      <c r="N69" s="46">
        <v>17264702</v>
      </c>
      <c r="O69" s="47"/>
      <c r="P69" s="42">
        <v>0</v>
      </c>
      <c r="Q69" s="47"/>
      <c r="R69" s="48">
        <f t="shared" ref="R69:R105" si="108">N69*P69</f>
        <v>0</v>
      </c>
      <c r="S69" s="48"/>
      <c r="T69" s="48">
        <v>0</v>
      </c>
      <c r="U69" s="48"/>
      <c r="V69" s="48">
        <f t="shared" ref="V69:V107" si="109">+N69+T69+U69</f>
        <v>17264702</v>
      </c>
      <c r="W69" s="48">
        <f>+V69</f>
        <v>17264702</v>
      </c>
      <c r="X69" s="48">
        <f t="shared" ref="X69:Y69" si="110">+W69</f>
        <v>17264702</v>
      </c>
      <c r="Y69" s="48">
        <f t="shared" si="110"/>
        <v>17264702</v>
      </c>
      <c r="Z69" s="48">
        <f t="shared" ref="Z69:AH69" si="111">+Y69</f>
        <v>17264702</v>
      </c>
      <c r="AA69" s="48">
        <f t="shared" si="111"/>
        <v>17264702</v>
      </c>
      <c r="AB69" s="48">
        <f t="shared" si="111"/>
        <v>17264702</v>
      </c>
      <c r="AC69" s="48">
        <f t="shared" si="111"/>
        <v>17264702</v>
      </c>
      <c r="AD69" s="48">
        <f t="shared" si="111"/>
        <v>17264702</v>
      </c>
      <c r="AE69" s="48">
        <f t="shared" si="111"/>
        <v>17264702</v>
      </c>
      <c r="AF69" s="48">
        <f t="shared" si="111"/>
        <v>17264702</v>
      </c>
      <c r="AG69" s="48">
        <f t="shared" si="111"/>
        <v>17264702</v>
      </c>
      <c r="AH69" s="48">
        <f t="shared" si="111"/>
        <v>17264702</v>
      </c>
      <c r="AI69" s="48">
        <f t="shared" ref="AI69:AI106" si="112">AVERAGE(V69:AH69)</f>
        <v>17264702</v>
      </c>
      <c r="AJ69" s="48">
        <f>+AI69</f>
        <v>17264702</v>
      </c>
      <c r="AK69" s="48">
        <f t="shared" ref="AK69:AU69" si="113">+AJ69</f>
        <v>17264702</v>
      </c>
      <c r="AL69" s="48">
        <f t="shared" si="113"/>
        <v>17264702</v>
      </c>
      <c r="AM69" s="48">
        <f t="shared" si="113"/>
        <v>17264702</v>
      </c>
      <c r="AN69" s="48">
        <f t="shared" si="113"/>
        <v>17264702</v>
      </c>
      <c r="AO69" s="48">
        <f t="shared" si="113"/>
        <v>17264702</v>
      </c>
      <c r="AP69" s="48">
        <f t="shared" si="113"/>
        <v>17264702</v>
      </c>
      <c r="AQ69" s="48">
        <f t="shared" si="113"/>
        <v>17264702</v>
      </c>
      <c r="AR69" s="48">
        <f t="shared" si="113"/>
        <v>17264702</v>
      </c>
      <c r="AS69" s="48">
        <f t="shared" si="113"/>
        <v>17264702</v>
      </c>
      <c r="AT69" s="48">
        <f t="shared" si="113"/>
        <v>17264702</v>
      </c>
      <c r="AU69" s="48">
        <f t="shared" si="113"/>
        <v>17264702</v>
      </c>
      <c r="AV69" s="48"/>
      <c r="AW69" s="48">
        <f t="shared" ref="AW69:AW106" si="114">AVERAGE(AJ69:AU69,AH69)</f>
        <v>17264702</v>
      </c>
      <c r="AX69" s="48">
        <f>+AU69</f>
        <v>17264702</v>
      </c>
      <c r="AY69" s="48">
        <f t="shared" ref="AY69:BI69" si="115">+AX69</f>
        <v>17264702</v>
      </c>
      <c r="AZ69" s="48">
        <f t="shared" si="115"/>
        <v>17264702</v>
      </c>
      <c r="BA69" s="48">
        <f t="shared" si="115"/>
        <v>17264702</v>
      </c>
      <c r="BB69" s="48">
        <f t="shared" si="115"/>
        <v>17264702</v>
      </c>
      <c r="BC69" s="48">
        <f t="shared" si="115"/>
        <v>17264702</v>
      </c>
      <c r="BD69" s="48">
        <f t="shared" si="115"/>
        <v>17264702</v>
      </c>
      <c r="BE69" s="48">
        <f t="shared" si="115"/>
        <v>17264702</v>
      </c>
      <c r="BF69" s="48">
        <f t="shared" si="115"/>
        <v>17264702</v>
      </c>
      <c r="BG69" s="48">
        <f t="shared" si="115"/>
        <v>17264702</v>
      </c>
      <c r="BH69" s="48">
        <f t="shared" si="115"/>
        <v>17264702</v>
      </c>
      <c r="BI69" s="48">
        <f t="shared" si="115"/>
        <v>17264702</v>
      </c>
      <c r="BJ69" s="48"/>
      <c r="BK69" s="48">
        <f t="shared" ref="BK69:BK106" si="116">AVERAGE(AX69:BI69,AU69)</f>
        <v>17264702</v>
      </c>
    </row>
    <row r="70" spans="1:63" x14ac:dyDescent="0.35">
      <c r="A70" s="18">
        <f>IFERROR(MAX(A$18:A69),0)+1</f>
        <v>35</v>
      </c>
      <c r="B70" s="2">
        <v>360.1</v>
      </c>
      <c r="C70" s="56"/>
      <c r="D70" s="47" t="s">
        <v>78</v>
      </c>
      <c r="E70" s="56"/>
      <c r="F70" s="45">
        <v>95395.95</v>
      </c>
      <c r="G70" s="48"/>
      <c r="H70" s="45">
        <f t="shared" si="107"/>
        <v>0</v>
      </c>
      <c r="I70" s="48"/>
      <c r="J70" s="45">
        <v>0</v>
      </c>
      <c r="K70" s="48"/>
      <c r="L70" s="45">
        <v>0</v>
      </c>
      <c r="M70" s="48"/>
      <c r="N70" s="46">
        <v>95395.95</v>
      </c>
      <c r="O70" s="47"/>
      <c r="P70" s="42">
        <v>0</v>
      </c>
      <c r="Q70" s="47"/>
      <c r="R70" s="48">
        <f t="shared" si="108"/>
        <v>0</v>
      </c>
      <c r="S70" s="48"/>
      <c r="T70" s="48">
        <v>0</v>
      </c>
      <c r="U70" s="48"/>
      <c r="V70" s="48">
        <f t="shared" si="109"/>
        <v>95395.95</v>
      </c>
      <c r="W70" s="48">
        <f t="shared" ref="W70:X107" si="117">+V70</f>
        <v>95395.95</v>
      </c>
      <c r="X70" s="48">
        <f t="shared" ref="X70:Y70" si="118">+W70</f>
        <v>95395.95</v>
      </c>
      <c r="Y70" s="48">
        <f t="shared" si="118"/>
        <v>95395.95</v>
      </c>
      <c r="Z70" s="48">
        <f t="shared" ref="Z70:AH70" si="119">+Y70</f>
        <v>95395.95</v>
      </c>
      <c r="AA70" s="48">
        <f t="shared" si="119"/>
        <v>95395.95</v>
      </c>
      <c r="AB70" s="48">
        <f t="shared" si="119"/>
        <v>95395.95</v>
      </c>
      <c r="AC70" s="48">
        <f t="shared" si="119"/>
        <v>95395.95</v>
      </c>
      <c r="AD70" s="48">
        <f t="shared" si="119"/>
        <v>95395.95</v>
      </c>
      <c r="AE70" s="48">
        <f t="shared" si="119"/>
        <v>95395.95</v>
      </c>
      <c r="AF70" s="48">
        <f t="shared" si="119"/>
        <v>95395.95</v>
      </c>
      <c r="AG70" s="48">
        <f t="shared" si="119"/>
        <v>95395.95</v>
      </c>
      <c r="AH70" s="48">
        <f t="shared" si="119"/>
        <v>95395.95</v>
      </c>
      <c r="AI70" s="48">
        <f t="shared" si="112"/>
        <v>95395.949999999968</v>
      </c>
      <c r="AJ70" s="48">
        <f t="shared" ref="AJ70:AU70" si="120">+AI70</f>
        <v>95395.949999999968</v>
      </c>
      <c r="AK70" s="48">
        <f t="shared" si="120"/>
        <v>95395.949999999968</v>
      </c>
      <c r="AL70" s="48">
        <f t="shared" si="120"/>
        <v>95395.949999999968</v>
      </c>
      <c r="AM70" s="48">
        <f t="shared" si="120"/>
        <v>95395.949999999968</v>
      </c>
      <c r="AN70" s="48">
        <f t="shared" si="120"/>
        <v>95395.949999999968</v>
      </c>
      <c r="AO70" s="48">
        <f t="shared" si="120"/>
        <v>95395.949999999968</v>
      </c>
      <c r="AP70" s="48">
        <f t="shared" si="120"/>
        <v>95395.949999999968</v>
      </c>
      <c r="AQ70" s="48">
        <f t="shared" si="120"/>
        <v>95395.949999999968</v>
      </c>
      <c r="AR70" s="48">
        <f t="shared" si="120"/>
        <v>95395.949999999968</v>
      </c>
      <c r="AS70" s="48">
        <f t="shared" si="120"/>
        <v>95395.949999999968</v>
      </c>
      <c r="AT70" s="48">
        <f t="shared" si="120"/>
        <v>95395.949999999968</v>
      </c>
      <c r="AU70" s="48">
        <f t="shared" si="120"/>
        <v>95395.949999999968</v>
      </c>
      <c r="AV70" s="48"/>
      <c r="AW70" s="48">
        <f t="shared" si="114"/>
        <v>95395.949999999968</v>
      </c>
      <c r="AX70" s="48">
        <f t="shared" ref="AX70:AX105" si="121">+AU70</f>
        <v>95395.949999999968</v>
      </c>
      <c r="AY70" s="48">
        <f t="shared" ref="AY70:BI70" si="122">+AX70</f>
        <v>95395.949999999968</v>
      </c>
      <c r="AZ70" s="48">
        <f t="shared" si="122"/>
        <v>95395.949999999968</v>
      </c>
      <c r="BA70" s="48">
        <f t="shared" si="122"/>
        <v>95395.949999999968</v>
      </c>
      <c r="BB70" s="48">
        <f t="shared" si="122"/>
        <v>95395.949999999968</v>
      </c>
      <c r="BC70" s="48">
        <f t="shared" si="122"/>
        <v>95395.949999999968</v>
      </c>
      <c r="BD70" s="48">
        <f t="shared" si="122"/>
        <v>95395.949999999968</v>
      </c>
      <c r="BE70" s="48">
        <f t="shared" si="122"/>
        <v>95395.949999999968</v>
      </c>
      <c r="BF70" s="48">
        <f t="shared" si="122"/>
        <v>95395.949999999968</v>
      </c>
      <c r="BG70" s="48">
        <f t="shared" si="122"/>
        <v>95395.949999999968</v>
      </c>
      <c r="BH70" s="48">
        <f t="shared" si="122"/>
        <v>95395.949999999968</v>
      </c>
      <c r="BI70" s="48">
        <f t="shared" si="122"/>
        <v>95395.949999999968</v>
      </c>
      <c r="BJ70" s="48"/>
      <c r="BK70" s="48">
        <f t="shared" si="116"/>
        <v>95395.949999999968</v>
      </c>
    </row>
    <row r="71" spans="1:63" x14ac:dyDescent="0.35">
      <c r="A71" s="18">
        <f>IFERROR(MAX(A$18:A70),0)+1</f>
        <v>36</v>
      </c>
      <c r="B71" s="2">
        <v>361</v>
      </c>
      <c r="C71" s="56"/>
      <c r="D71" s="47" t="s">
        <v>61</v>
      </c>
      <c r="E71" s="56"/>
      <c r="F71" s="45">
        <v>13862665.09</v>
      </c>
      <c r="G71" s="48"/>
      <c r="H71" s="45">
        <f t="shared" si="107"/>
        <v>0</v>
      </c>
      <c r="I71" s="48"/>
      <c r="J71" s="45">
        <v>0</v>
      </c>
      <c r="K71" s="48"/>
      <c r="L71" s="45">
        <v>0</v>
      </c>
      <c r="M71" s="48"/>
      <c r="N71" s="46">
        <v>13862665.09</v>
      </c>
      <c r="O71" s="47"/>
      <c r="P71" s="42">
        <v>1.2699999999999999E-2</v>
      </c>
      <c r="Q71" s="47"/>
      <c r="R71" s="48">
        <f t="shared" si="108"/>
        <v>176055.846643</v>
      </c>
      <c r="S71" s="48"/>
      <c r="T71" s="48">
        <v>0</v>
      </c>
      <c r="U71" s="48"/>
      <c r="V71" s="48">
        <f t="shared" si="109"/>
        <v>13862665.09</v>
      </c>
      <c r="W71" s="48">
        <f t="shared" si="117"/>
        <v>13862665.09</v>
      </c>
      <c r="X71" s="48">
        <f t="shared" ref="X71:Y71" si="123">+W71</f>
        <v>13862665.09</v>
      </c>
      <c r="Y71" s="48">
        <f t="shared" si="123"/>
        <v>13862665.09</v>
      </c>
      <c r="Z71" s="48">
        <f t="shared" ref="Z71:AH71" si="124">+Y71</f>
        <v>13862665.09</v>
      </c>
      <c r="AA71" s="48">
        <f t="shared" si="124"/>
        <v>13862665.09</v>
      </c>
      <c r="AB71" s="48">
        <f t="shared" si="124"/>
        <v>13862665.09</v>
      </c>
      <c r="AC71" s="48">
        <f t="shared" si="124"/>
        <v>13862665.09</v>
      </c>
      <c r="AD71" s="48">
        <f t="shared" si="124"/>
        <v>13862665.09</v>
      </c>
      <c r="AE71" s="48">
        <f t="shared" si="124"/>
        <v>13862665.09</v>
      </c>
      <c r="AF71" s="48">
        <f t="shared" si="124"/>
        <v>13862665.09</v>
      </c>
      <c r="AG71" s="48">
        <f t="shared" si="124"/>
        <v>13862665.09</v>
      </c>
      <c r="AH71" s="48">
        <f t="shared" si="124"/>
        <v>13862665.09</v>
      </c>
      <c r="AI71" s="48">
        <f t="shared" si="112"/>
        <v>13862665.090000002</v>
      </c>
      <c r="AJ71" s="48">
        <f t="shared" ref="AJ71:AU71" si="125">+AI71</f>
        <v>13862665.090000002</v>
      </c>
      <c r="AK71" s="48">
        <f t="shared" si="125"/>
        <v>13862665.090000002</v>
      </c>
      <c r="AL71" s="48">
        <f t="shared" si="125"/>
        <v>13862665.090000002</v>
      </c>
      <c r="AM71" s="48">
        <f t="shared" si="125"/>
        <v>13862665.090000002</v>
      </c>
      <c r="AN71" s="48">
        <f t="shared" si="125"/>
        <v>13862665.090000002</v>
      </c>
      <c r="AO71" s="48">
        <f t="shared" si="125"/>
        <v>13862665.090000002</v>
      </c>
      <c r="AP71" s="48">
        <f t="shared" si="125"/>
        <v>13862665.090000002</v>
      </c>
      <c r="AQ71" s="48">
        <f t="shared" si="125"/>
        <v>13862665.090000002</v>
      </c>
      <c r="AR71" s="48">
        <f t="shared" si="125"/>
        <v>13862665.090000002</v>
      </c>
      <c r="AS71" s="48">
        <f t="shared" si="125"/>
        <v>13862665.090000002</v>
      </c>
      <c r="AT71" s="48">
        <f t="shared" si="125"/>
        <v>13862665.090000002</v>
      </c>
      <c r="AU71" s="48">
        <f t="shared" si="125"/>
        <v>13862665.090000002</v>
      </c>
      <c r="AV71" s="48"/>
      <c r="AW71" s="48">
        <f t="shared" si="114"/>
        <v>13862665.090000002</v>
      </c>
      <c r="AX71" s="48">
        <f t="shared" si="121"/>
        <v>13862665.090000002</v>
      </c>
      <c r="AY71" s="48">
        <f t="shared" ref="AY71:BI71" si="126">+AX71</f>
        <v>13862665.090000002</v>
      </c>
      <c r="AZ71" s="48">
        <f t="shared" si="126"/>
        <v>13862665.090000002</v>
      </c>
      <c r="BA71" s="48">
        <f t="shared" si="126"/>
        <v>13862665.090000002</v>
      </c>
      <c r="BB71" s="48">
        <f t="shared" si="126"/>
        <v>13862665.090000002</v>
      </c>
      <c r="BC71" s="48">
        <f t="shared" si="126"/>
        <v>13862665.090000002</v>
      </c>
      <c r="BD71" s="48">
        <f t="shared" si="126"/>
        <v>13862665.090000002</v>
      </c>
      <c r="BE71" s="48">
        <f t="shared" si="126"/>
        <v>13862665.090000002</v>
      </c>
      <c r="BF71" s="48">
        <f t="shared" si="126"/>
        <v>13862665.090000002</v>
      </c>
      <c r="BG71" s="48">
        <f t="shared" si="126"/>
        <v>13862665.090000002</v>
      </c>
      <c r="BH71" s="48">
        <f t="shared" si="126"/>
        <v>13862665.090000002</v>
      </c>
      <c r="BI71" s="48">
        <f t="shared" si="126"/>
        <v>13862665.090000002</v>
      </c>
      <c r="BJ71" s="48"/>
      <c r="BK71" s="48">
        <f t="shared" si="116"/>
        <v>13862665.090000002</v>
      </c>
    </row>
    <row r="72" spans="1:63" x14ac:dyDescent="0.35">
      <c r="A72" s="18">
        <f>IFERROR(MAX(A$18:A71),0)+1</f>
        <v>37</v>
      </c>
      <c r="B72" s="2">
        <v>362</v>
      </c>
      <c r="C72" s="56"/>
      <c r="D72" s="47" t="s">
        <v>79</v>
      </c>
      <c r="E72" s="56"/>
      <c r="F72" s="45">
        <v>447053277.73000002</v>
      </c>
      <c r="G72" s="48"/>
      <c r="H72" s="45">
        <f t="shared" si="107"/>
        <v>0</v>
      </c>
      <c r="I72" s="48"/>
      <c r="J72" s="45">
        <v>0</v>
      </c>
      <c r="K72" s="48"/>
      <c r="L72" s="45">
        <v>0</v>
      </c>
      <c r="M72" s="48"/>
      <c r="N72" s="46">
        <v>447053277.73000002</v>
      </c>
      <c r="O72" s="47"/>
      <c r="P72" s="42">
        <v>2.0400000000000001E-2</v>
      </c>
      <c r="Q72" s="47"/>
      <c r="R72" s="48">
        <f t="shared" si="108"/>
        <v>9119886.8656920008</v>
      </c>
      <c r="S72" s="48"/>
      <c r="T72" s="48">
        <v>0</v>
      </c>
      <c r="U72" s="48"/>
      <c r="V72" s="48">
        <f t="shared" si="109"/>
        <v>447053277.73000002</v>
      </c>
      <c r="W72" s="48">
        <f t="shared" si="117"/>
        <v>447053277.73000002</v>
      </c>
      <c r="X72" s="48">
        <f t="shared" ref="X72:Y72" si="127">+W72</f>
        <v>447053277.73000002</v>
      </c>
      <c r="Y72" s="48">
        <f t="shared" si="127"/>
        <v>447053277.73000002</v>
      </c>
      <c r="Z72" s="48">
        <f t="shared" ref="Z72:AH72" si="128">+Y72</f>
        <v>447053277.73000002</v>
      </c>
      <c r="AA72" s="48">
        <f t="shared" si="128"/>
        <v>447053277.73000002</v>
      </c>
      <c r="AB72" s="48">
        <f t="shared" si="128"/>
        <v>447053277.73000002</v>
      </c>
      <c r="AC72" s="48">
        <f t="shared" si="128"/>
        <v>447053277.73000002</v>
      </c>
      <c r="AD72" s="48">
        <f t="shared" si="128"/>
        <v>447053277.73000002</v>
      </c>
      <c r="AE72" s="48">
        <f t="shared" si="128"/>
        <v>447053277.73000002</v>
      </c>
      <c r="AF72" s="48">
        <f t="shared" si="128"/>
        <v>447053277.73000002</v>
      </c>
      <c r="AG72" s="48">
        <f t="shared" si="128"/>
        <v>447053277.73000002</v>
      </c>
      <c r="AH72" s="48">
        <f t="shared" si="128"/>
        <v>447053277.73000002</v>
      </c>
      <c r="AI72" s="48">
        <f t="shared" si="112"/>
        <v>447053277.72999996</v>
      </c>
      <c r="AJ72" s="48">
        <f t="shared" ref="AJ72:AU72" si="129">+AI72</f>
        <v>447053277.72999996</v>
      </c>
      <c r="AK72" s="48">
        <f t="shared" si="129"/>
        <v>447053277.72999996</v>
      </c>
      <c r="AL72" s="48">
        <f t="shared" si="129"/>
        <v>447053277.72999996</v>
      </c>
      <c r="AM72" s="48">
        <f t="shared" si="129"/>
        <v>447053277.72999996</v>
      </c>
      <c r="AN72" s="48">
        <f t="shared" si="129"/>
        <v>447053277.72999996</v>
      </c>
      <c r="AO72" s="48">
        <f t="shared" si="129"/>
        <v>447053277.72999996</v>
      </c>
      <c r="AP72" s="48">
        <f t="shared" si="129"/>
        <v>447053277.72999996</v>
      </c>
      <c r="AQ72" s="48">
        <f t="shared" si="129"/>
        <v>447053277.72999996</v>
      </c>
      <c r="AR72" s="48">
        <f t="shared" si="129"/>
        <v>447053277.72999996</v>
      </c>
      <c r="AS72" s="48">
        <f t="shared" si="129"/>
        <v>447053277.72999996</v>
      </c>
      <c r="AT72" s="48">
        <f t="shared" si="129"/>
        <v>447053277.72999996</v>
      </c>
      <c r="AU72" s="48">
        <f t="shared" si="129"/>
        <v>447053277.72999996</v>
      </c>
      <c r="AV72" s="48"/>
      <c r="AW72" s="48">
        <f t="shared" si="114"/>
        <v>447053277.72999984</v>
      </c>
      <c r="AX72" s="48">
        <f t="shared" si="121"/>
        <v>447053277.72999996</v>
      </c>
      <c r="AY72" s="48">
        <f t="shared" ref="AY72:BI72" si="130">+AX72</f>
        <v>447053277.72999996</v>
      </c>
      <c r="AZ72" s="48">
        <f t="shared" si="130"/>
        <v>447053277.72999996</v>
      </c>
      <c r="BA72" s="48">
        <f t="shared" si="130"/>
        <v>447053277.72999996</v>
      </c>
      <c r="BB72" s="48">
        <f t="shared" si="130"/>
        <v>447053277.72999996</v>
      </c>
      <c r="BC72" s="48">
        <f t="shared" si="130"/>
        <v>447053277.72999996</v>
      </c>
      <c r="BD72" s="48">
        <f t="shared" si="130"/>
        <v>447053277.72999996</v>
      </c>
      <c r="BE72" s="48">
        <f t="shared" si="130"/>
        <v>447053277.72999996</v>
      </c>
      <c r="BF72" s="48">
        <f t="shared" si="130"/>
        <v>447053277.72999996</v>
      </c>
      <c r="BG72" s="48">
        <f t="shared" si="130"/>
        <v>447053277.72999996</v>
      </c>
      <c r="BH72" s="48">
        <f t="shared" si="130"/>
        <v>447053277.72999996</v>
      </c>
      <c r="BI72" s="48">
        <f t="shared" si="130"/>
        <v>447053277.72999996</v>
      </c>
      <c r="BJ72" s="48"/>
      <c r="BK72" s="48">
        <f t="shared" si="116"/>
        <v>447053277.72999984</v>
      </c>
    </row>
    <row r="73" spans="1:63" x14ac:dyDescent="0.35">
      <c r="A73" s="18">
        <f>IFERROR(MAX(A$18:A72),0)+1</f>
        <v>38</v>
      </c>
      <c r="B73" s="2">
        <v>362.1</v>
      </c>
      <c r="C73" s="56"/>
      <c r="D73" s="47" t="s">
        <v>80</v>
      </c>
      <c r="E73" s="56"/>
      <c r="F73" s="45">
        <v>0</v>
      </c>
      <c r="G73" s="48"/>
      <c r="H73" s="45">
        <f t="shared" si="107"/>
        <v>0</v>
      </c>
      <c r="I73" s="48"/>
      <c r="J73" s="45">
        <v>0</v>
      </c>
      <c r="K73" s="48"/>
      <c r="L73" s="45">
        <v>0</v>
      </c>
      <c r="M73" s="48"/>
      <c r="N73" s="46">
        <v>0</v>
      </c>
      <c r="O73" s="47"/>
      <c r="P73" s="42">
        <v>0</v>
      </c>
      <c r="Q73" s="47"/>
      <c r="R73" s="48">
        <f t="shared" si="108"/>
        <v>0</v>
      </c>
      <c r="S73" s="48"/>
      <c r="T73" s="48">
        <v>0</v>
      </c>
      <c r="U73" s="48"/>
      <c r="V73" s="48">
        <f t="shared" si="109"/>
        <v>0</v>
      </c>
      <c r="W73" s="48">
        <f t="shared" si="117"/>
        <v>0</v>
      </c>
      <c r="X73" s="48">
        <f t="shared" ref="X73:Y73" si="131">+W73</f>
        <v>0</v>
      </c>
      <c r="Y73" s="48">
        <f t="shared" si="131"/>
        <v>0</v>
      </c>
      <c r="Z73" s="48">
        <f t="shared" ref="Z73:AH73" si="132">+Y73</f>
        <v>0</v>
      </c>
      <c r="AA73" s="48">
        <f t="shared" si="132"/>
        <v>0</v>
      </c>
      <c r="AB73" s="48">
        <f t="shared" si="132"/>
        <v>0</v>
      </c>
      <c r="AC73" s="48">
        <f t="shared" si="132"/>
        <v>0</v>
      </c>
      <c r="AD73" s="48">
        <f t="shared" si="132"/>
        <v>0</v>
      </c>
      <c r="AE73" s="48">
        <f t="shared" si="132"/>
        <v>0</v>
      </c>
      <c r="AF73" s="48">
        <f t="shared" si="132"/>
        <v>0</v>
      </c>
      <c r="AG73" s="48">
        <f t="shared" si="132"/>
        <v>0</v>
      </c>
      <c r="AH73" s="48">
        <f t="shared" si="132"/>
        <v>0</v>
      </c>
      <c r="AI73" s="48">
        <f t="shared" si="112"/>
        <v>0</v>
      </c>
      <c r="AJ73" s="48">
        <f t="shared" ref="AJ73:AU73" si="133">+AI73</f>
        <v>0</v>
      </c>
      <c r="AK73" s="48">
        <f t="shared" si="133"/>
        <v>0</v>
      </c>
      <c r="AL73" s="48">
        <f t="shared" si="133"/>
        <v>0</v>
      </c>
      <c r="AM73" s="48">
        <f t="shared" si="133"/>
        <v>0</v>
      </c>
      <c r="AN73" s="48">
        <f t="shared" si="133"/>
        <v>0</v>
      </c>
      <c r="AO73" s="48">
        <f t="shared" si="133"/>
        <v>0</v>
      </c>
      <c r="AP73" s="48">
        <f t="shared" si="133"/>
        <v>0</v>
      </c>
      <c r="AQ73" s="48">
        <f t="shared" si="133"/>
        <v>0</v>
      </c>
      <c r="AR73" s="48">
        <f t="shared" si="133"/>
        <v>0</v>
      </c>
      <c r="AS73" s="48">
        <f t="shared" si="133"/>
        <v>0</v>
      </c>
      <c r="AT73" s="48">
        <f t="shared" si="133"/>
        <v>0</v>
      </c>
      <c r="AU73" s="48">
        <f t="shared" si="133"/>
        <v>0</v>
      </c>
      <c r="AV73" s="48"/>
      <c r="AW73" s="48">
        <f t="shared" si="114"/>
        <v>0</v>
      </c>
      <c r="AX73" s="48">
        <f t="shared" si="121"/>
        <v>0</v>
      </c>
      <c r="AY73" s="48">
        <f t="shared" ref="AY73:BI73" si="134">+AX73</f>
        <v>0</v>
      </c>
      <c r="AZ73" s="48">
        <f t="shared" si="134"/>
        <v>0</v>
      </c>
      <c r="BA73" s="48">
        <f t="shared" si="134"/>
        <v>0</v>
      </c>
      <c r="BB73" s="48">
        <f t="shared" si="134"/>
        <v>0</v>
      </c>
      <c r="BC73" s="48">
        <f t="shared" si="134"/>
        <v>0</v>
      </c>
      <c r="BD73" s="48">
        <f t="shared" si="134"/>
        <v>0</v>
      </c>
      <c r="BE73" s="48">
        <f t="shared" si="134"/>
        <v>0</v>
      </c>
      <c r="BF73" s="48">
        <f t="shared" si="134"/>
        <v>0</v>
      </c>
      <c r="BG73" s="48">
        <f t="shared" si="134"/>
        <v>0</v>
      </c>
      <c r="BH73" s="48">
        <f t="shared" si="134"/>
        <v>0</v>
      </c>
      <c r="BI73" s="48">
        <f t="shared" si="134"/>
        <v>0</v>
      </c>
      <c r="BJ73" s="48"/>
      <c r="BK73" s="48">
        <f t="shared" si="116"/>
        <v>0</v>
      </c>
    </row>
    <row r="74" spans="1:63" x14ac:dyDescent="0.35">
      <c r="A74" s="18">
        <f>IFERROR(MAX(A$18:A73),0)+1</f>
        <v>39</v>
      </c>
      <c r="B74" s="2">
        <v>362.55</v>
      </c>
      <c r="C74" s="56"/>
      <c r="D74" s="47" t="s">
        <v>81</v>
      </c>
      <c r="E74" s="6"/>
      <c r="F74" s="45">
        <v>0</v>
      </c>
      <c r="G74" s="48"/>
      <c r="H74" s="45">
        <f t="shared" si="107"/>
        <v>0</v>
      </c>
      <c r="I74" s="48"/>
      <c r="J74" s="45">
        <v>0</v>
      </c>
      <c r="K74" s="48"/>
      <c r="L74" s="45">
        <v>0</v>
      </c>
      <c r="M74" s="48"/>
      <c r="N74" s="46">
        <v>0</v>
      </c>
      <c r="O74" s="47"/>
      <c r="P74" s="42">
        <v>0</v>
      </c>
      <c r="Q74" s="47"/>
      <c r="R74" s="48">
        <f t="shared" si="108"/>
        <v>0</v>
      </c>
      <c r="S74" s="48"/>
      <c r="T74" s="48">
        <v>0</v>
      </c>
      <c r="U74" s="48"/>
      <c r="V74" s="48">
        <f t="shared" si="109"/>
        <v>0</v>
      </c>
      <c r="W74" s="48">
        <f t="shared" si="117"/>
        <v>0</v>
      </c>
      <c r="X74" s="48">
        <f t="shared" ref="X74:Y74" si="135">+W74</f>
        <v>0</v>
      </c>
      <c r="Y74" s="48">
        <f t="shared" si="135"/>
        <v>0</v>
      </c>
      <c r="Z74" s="48">
        <f t="shared" ref="Z74:AH74" si="136">+Y74</f>
        <v>0</v>
      </c>
      <c r="AA74" s="48">
        <f t="shared" si="136"/>
        <v>0</v>
      </c>
      <c r="AB74" s="48">
        <f t="shared" si="136"/>
        <v>0</v>
      </c>
      <c r="AC74" s="48">
        <f t="shared" si="136"/>
        <v>0</v>
      </c>
      <c r="AD74" s="48">
        <f t="shared" si="136"/>
        <v>0</v>
      </c>
      <c r="AE74" s="48">
        <f t="shared" si="136"/>
        <v>0</v>
      </c>
      <c r="AF74" s="48">
        <f t="shared" si="136"/>
        <v>0</v>
      </c>
      <c r="AG74" s="48">
        <f t="shared" si="136"/>
        <v>0</v>
      </c>
      <c r="AH74" s="48">
        <f t="shared" si="136"/>
        <v>0</v>
      </c>
      <c r="AI74" s="48">
        <f t="shared" si="112"/>
        <v>0</v>
      </c>
      <c r="AJ74" s="48">
        <f t="shared" ref="AJ74:AU74" si="137">+AI74</f>
        <v>0</v>
      </c>
      <c r="AK74" s="48">
        <f t="shared" si="137"/>
        <v>0</v>
      </c>
      <c r="AL74" s="48">
        <f t="shared" si="137"/>
        <v>0</v>
      </c>
      <c r="AM74" s="48">
        <f t="shared" si="137"/>
        <v>0</v>
      </c>
      <c r="AN74" s="48">
        <f t="shared" si="137"/>
        <v>0</v>
      </c>
      <c r="AO74" s="48">
        <f t="shared" si="137"/>
        <v>0</v>
      </c>
      <c r="AP74" s="48">
        <f t="shared" si="137"/>
        <v>0</v>
      </c>
      <c r="AQ74" s="48">
        <f t="shared" si="137"/>
        <v>0</v>
      </c>
      <c r="AR74" s="48">
        <f t="shared" si="137"/>
        <v>0</v>
      </c>
      <c r="AS74" s="48">
        <f t="shared" si="137"/>
        <v>0</v>
      </c>
      <c r="AT74" s="48">
        <f t="shared" si="137"/>
        <v>0</v>
      </c>
      <c r="AU74" s="48">
        <f t="shared" si="137"/>
        <v>0</v>
      </c>
      <c r="AV74" s="48"/>
      <c r="AW74" s="48">
        <f t="shared" si="114"/>
        <v>0</v>
      </c>
      <c r="AX74" s="48">
        <f t="shared" si="121"/>
        <v>0</v>
      </c>
      <c r="AY74" s="48">
        <f t="shared" ref="AY74:BI74" si="138">+AX74</f>
        <v>0</v>
      </c>
      <c r="AZ74" s="48">
        <f t="shared" si="138"/>
        <v>0</v>
      </c>
      <c r="BA74" s="48">
        <f t="shared" si="138"/>
        <v>0</v>
      </c>
      <c r="BB74" s="48">
        <f t="shared" si="138"/>
        <v>0</v>
      </c>
      <c r="BC74" s="48">
        <f t="shared" si="138"/>
        <v>0</v>
      </c>
      <c r="BD74" s="48">
        <f t="shared" si="138"/>
        <v>0</v>
      </c>
      <c r="BE74" s="48">
        <f t="shared" si="138"/>
        <v>0</v>
      </c>
      <c r="BF74" s="48">
        <f t="shared" si="138"/>
        <v>0</v>
      </c>
      <c r="BG74" s="48">
        <f t="shared" si="138"/>
        <v>0</v>
      </c>
      <c r="BH74" s="48">
        <f t="shared" si="138"/>
        <v>0</v>
      </c>
      <c r="BI74" s="48">
        <f t="shared" si="138"/>
        <v>0</v>
      </c>
      <c r="BJ74" s="48"/>
      <c r="BK74" s="48">
        <f t="shared" si="116"/>
        <v>0</v>
      </c>
    </row>
    <row r="75" spans="1:63" x14ac:dyDescent="0.35">
      <c r="A75" s="18">
        <f>IFERROR(MAX(A$18:A74),0)+1</f>
        <v>40</v>
      </c>
      <c r="B75" s="2">
        <v>363.1</v>
      </c>
      <c r="C75" s="56"/>
      <c r="D75" s="47" t="s">
        <v>55</v>
      </c>
      <c r="E75" s="56"/>
      <c r="F75" s="45">
        <v>6820982.4199999999</v>
      </c>
      <c r="G75" s="48"/>
      <c r="H75" s="45">
        <f t="shared" si="107"/>
        <v>0</v>
      </c>
      <c r="I75" s="48"/>
      <c r="J75" s="45">
        <v>0</v>
      </c>
      <c r="K75" s="48"/>
      <c r="L75" s="45">
        <v>0</v>
      </c>
      <c r="M75" s="48"/>
      <c r="N75" s="46">
        <v>6820982.4199999999</v>
      </c>
      <c r="O75" s="47"/>
      <c r="P75" s="42">
        <v>0.2</v>
      </c>
      <c r="Q75" s="47"/>
      <c r="R75" s="48">
        <f t="shared" si="108"/>
        <v>1364196.4840000002</v>
      </c>
      <c r="S75" s="48"/>
      <c r="T75" s="48">
        <v>0</v>
      </c>
      <c r="U75" s="48"/>
      <c r="V75" s="48">
        <f t="shared" si="109"/>
        <v>6820982.4199999999</v>
      </c>
      <c r="W75" s="48">
        <f t="shared" si="117"/>
        <v>6820982.4199999999</v>
      </c>
      <c r="X75" s="48">
        <f t="shared" ref="X75:Y75" si="139">+W75</f>
        <v>6820982.4199999999</v>
      </c>
      <c r="Y75" s="48">
        <f t="shared" si="139"/>
        <v>6820982.4199999999</v>
      </c>
      <c r="Z75" s="48">
        <f t="shared" ref="Z75:AH75" si="140">+Y75</f>
        <v>6820982.4199999999</v>
      </c>
      <c r="AA75" s="48">
        <f t="shared" si="140"/>
        <v>6820982.4199999999</v>
      </c>
      <c r="AB75" s="48">
        <f t="shared" si="140"/>
        <v>6820982.4199999999</v>
      </c>
      <c r="AC75" s="48">
        <f t="shared" si="140"/>
        <v>6820982.4199999999</v>
      </c>
      <c r="AD75" s="48">
        <f t="shared" si="140"/>
        <v>6820982.4199999999</v>
      </c>
      <c r="AE75" s="48">
        <f t="shared" si="140"/>
        <v>6820982.4199999999</v>
      </c>
      <c r="AF75" s="48">
        <f t="shared" si="140"/>
        <v>6820982.4199999999</v>
      </c>
      <c r="AG75" s="48">
        <f t="shared" si="140"/>
        <v>6820982.4199999999</v>
      </c>
      <c r="AH75" s="48">
        <f t="shared" si="140"/>
        <v>6820982.4199999999</v>
      </c>
      <c r="AI75" s="48">
        <f t="shared" si="112"/>
        <v>6820982.4200000009</v>
      </c>
      <c r="AJ75" s="48">
        <f t="shared" ref="AJ75:AU75" si="141">+AI75</f>
        <v>6820982.4200000009</v>
      </c>
      <c r="AK75" s="48">
        <f t="shared" si="141"/>
        <v>6820982.4200000009</v>
      </c>
      <c r="AL75" s="48">
        <f t="shared" si="141"/>
        <v>6820982.4200000009</v>
      </c>
      <c r="AM75" s="48">
        <f t="shared" si="141"/>
        <v>6820982.4200000009</v>
      </c>
      <c r="AN75" s="48">
        <f t="shared" si="141"/>
        <v>6820982.4200000009</v>
      </c>
      <c r="AO75" s="48">
        <f t="shared" si="141"/>
        <v>6820982.4200000009</v>
      </c>
      <c r="AP75" s="48">
        <f t="shared" si="141"/>
        <v>6820982.4200000009</v>
      </c>
      <c r="AQ75" s="48">
        <f t="shared" si="141"/>
        <v>6820982.4200000009</v>
      </c>
      <c r="AR75" s="48">
        <f t="shared" si="141"/>
        <v>6820982.4200000009</v>
      </c>
      <c r="AS75" s="48">
        <f t="shared" si="141"/>
        <v>6820982.4200000009</v>
      </c>
      <c r="AT75" s="48">
        <f t="shared" si="141"/>
        <v>6820982.4200000009</v>
      </c>
      <c r="AU75" s="48">
        <f t="shared" si="141"/>
        <v>6820982.4200000009</v>
      </c>
      <c r="AV75" s="48"/>
      <c r="AW75" s="48">
        <f t="shared" si="114"/>
        <v>6820982.4200000009</v>
      </c>
      <c r="AX75" s="48">
        <f t="shared" si="121"/>
        <v>6820982.4200000009</v>
      </c>
      <c r="AY75" s="48">
        <f t="shared" ref="AY75:BI75" si="142">+AX75</f>
        <v>6820982.4200000009</v>
      </c>
      <c r="AZ75" s="48">
        <f t="shared" si="142"/>
        <v>6820982.4200000009</v>
      </c>
      <c r="BA75" s="48">
        <f t="shared" si="142"/>
        <v>6820982.4200000009</v>
      </c>
      <c r="BB75" s="48">
        <f t="shared" si="142"/>
        <v>6820982.4200000009</v>
      </c>
      <c r="BC75" s="48">
        <f t="shared" si="142"/>
        <v>6820982.4200000009</v>
      </c>
      <c r="BD75" s="48">
        <f t="shared" si="142"/>
        <v>6820982.4200000009</v>
      </c>
      <c r="BE75" s="48">
        <f t="shared" si="142"/>
        <v>6820982.4200000009</v>
      </c>
      <c r="BF75" s="48">
        <f t="shared" si="142"/>
        <v>6820982.4200000009</v>
      </c>
      <c r="BG75" s="48">
        <f t="shared" si="142"/>
        <v>6820982.4200000009</v>
      </c>
      <c r="BH75" s="48">
        <f t="shared" si="142"/>
        <v>6820982.4200000009</v>
      </c>
      <c r="BI75" s="48">
        <f t="shared" si="142"/>
        <v>6820982.4200000009</v>
      </c>
      <c r="BJ75" s="48"/>
      <c r="BK75" s="48">
        <f t="shared" si="116"/>
        <v>6820982.4200000009</v>
      </c>
    </row>
    <row r="76" spans="1:63" x14ac:dyDescent="0.35">
      <c r="A76" s="18">
        <f>IFERROR(MAX(A$18:A75),0)+1</f>
        <v>41</v>
      </c>
      <c r="B76" s="2">
        <v>363.2</v>
      </c>
      <c r="C76" s="56"/>
      <c r="D76" s="47" t="s">
        <v>82</v>
      </c>
      <c r="E76" s="56"/>
      <c r="F76" s="45">
        <v>14879810.49</v>
      </c>
      <c r="G76" s="48"/>
      <c r="H76" s="45">
        <f t="shared" si="107"/>
        <v>0</v>
      </c>
      <c r="I76" s="48"/>
      <c r="J76" s="45">
        <v>0</v>
      </c>
      <c r="K76" s="48"/>
      <c r="L76" s="45">
        <v>0</v>
      </c>
      <c r="M76" s="48"/>
      <c r="N76" s="46">
        <v>14879810.49</v>
      </c>
      <c r="O76" s="47"/>
      <c r="P76" s="42">
        <v>0.2</v>
      </c>
      <c r="Q76" s="47"/>
      <c r="R76" s="48">
        <f t="shared" si="108"/>
        <v>2975962.0980000002</v>
      </c>
      <c r="S76" s="48"/>
      <c r="T76" s="48">
        <v>0</v>
      </c>
      <c r="U76" s="48"/>
      <c r="V76" s="48">
        <f t="shared" si="109"/>
        <v>14879810.49</v>
      </c>
      <c r="W76" s="48">
        <f t="shared" si="117"/>
        <v>14879810.49</v>
      </c>
      <c r="X76" s="48">
        <f t="shared" ref="X76:Y76" si="143">+W76</f>
        <v>14879810.49</v>
      </c>
      <c r="Y76" s="48">
        <f t="shared" si="143"/>
        <v>14879810.49</v>
      </c>
      <c r="Z76" s="48">
        <f t="shared" ref="Z76:AH76" si="144">+Y76</f>
        <v>14879810.49</v>
      </c>
      <c r="AA76" s="48">
        <f t="shared" si="144"/>
        <v>14879810.49</v>
      </c>
      <c r="AB76" s="48">
        <f t="shared" si="144"/>
        <v>14879810.49</v>
      </c>
      <c r="AC76" s="48">
        <f t="shared" si="144"/>
        <v>14879810.49</v>
      </c>
      <c r="AD76" s="48">
        <f t="shared" si="144"/>
        <v>14879810.49</v>
      </c>
      <c r="AE76" s="48">
        <f t="shared" si="144"/>
        <v>14879810.49</v>
      </c>
      <c r="AF76" s="48">
        <f t="shared" si="144"/>
        <v>14879810.49</v>
      </c>
      <c r="AG76" s="48">
        <f t="shared" si="144"/>
        <v>14879810.49</v>
      </c>
      <c r="AH76" s="48">
        <f t="shared" si="144"/>
        <v>14879810.49</v>
      </c>
      <c r="AI76" s="48">
        <f t="shared" si="112"/>
        <v>14879810.49</v>
      </c>
      <c r="AJ76" s="48">
        <f t="shared" ref="AJ76:AU76" si="145">+AI76</f>
        <v>14879810.49</v>
      </c>
      <c r="AK76" s="48">
        <f t="shared" si="145"/>
        <v>14879810.49</v>
      </c>
      <c r="AL76" s="48">
        <f t="shared" si="145"/>
        <v>14879810.49</v>
      </c>
      <c r="AM76" s="48">
        <f t="shared" si="145"/>
        <v>14879810.49</v>
      </c>
      <c r="AN76" s="48">
        <f t="shared" si="145"/>
        <v>14879810.49</v>
      </c>
      <c r="AO76" s="48">
        <f t="shared" si="145"/>
        <v>14879810.49</v>
      </c>
      <c r="AP76" s="48">
        <f t="shared" si="145"/>
        <v>14879810.49</v>
      </c>
      <c r="AQ76" s="48">
        <f t="shared" si="145"/>
        <v>14879810.49</v>
      </c>
      <c r="AR76" s="48">
        <f t="shared" si="145"/>
        <v>14879810.49</v>
      </c>
      <c r="AS76" s="48">
        <f t="shared" si="145"/>
        <v>14879810.49</v>
      </c>
      <c r="AT76" s="48">
        <f t="shared" si="145"/>
        <v>14879810.49</v>
      </c>
      <c r="AU76" s="48">
        <f t="shared" si="145"/>
        <v>14879810.49</v>
      </c>
      <c r="AV76" s="48"/>
      <c r="AW76" s="48">
        <f t="shared" si="114"/>
        <v>14879810.49</v>
      </c>
      <c r="AX76" s="48">
        <f t="shared" si="121"/>
        <v>14879810.49</v>
      </c>
      <c r="AY76" s="48">
        <f t="shared" ref="AY76:BI76" si="146">+AX76</f>
        <v>14879810.49</v>
      </c>
      <c r="AZ76" s="48">
        <f t="shared" si="146"/>
        <v>14879810.49</v>
      </c>
      <c r="BA76" s="48">
        <f t="shared" si="146"/>
        <v>14879810.49</v>
      </c>
      <c r="BB76" s="48">
        <f t="shared" si="146"/>
        <v>14879810.49</v>
      </c>
      <c r="BC76" s="48">
        <f t="shared" si="146"/>
        <v>14879810.49</v>
      </c>
      <c r="BD76" s="48">
        <f t="shared" si="146"/>
        <v>14879810.49</v>
      </c>
      <c r="BE76" s="48">
        <f t="shared" si="146"/>
        <v>14879810.49</v>
      </c>
      <c r="BF76" s="48">
        <f t="shared" si="146"/>
        <v>14879810.49</v>
      </c>
      <c r="BG76" s="48">
        <f t="shared" si="146"/>
        <v>14879810.49</v>
      </c>
      <c r="BH76" s="48">
        <f t="shared" si="146"/>
        <v>14879810.49</v>
      </c>
      <c r="BI76" s="48">
        <f t="shared" si="146"/>
        <v>14879810.49</v>
      </c>
      <c r="BJ76" s="48"/>
      <c r="BK76" s="48">
        <f t="shared" si="116"/>
        <v>14879810.49</v>
      </c>
    </row>
    <row r="77" spans="1:63" x14ac:dyDescent="0.35">
      <c r="A77" s="18">
        <f>IFERROR(MAX(A$18:A76),0)+1</f>
        <v>42</v>
      </c>
      <c r="B77" s="2">
        <v>363.32</v>
      </c>
      <c r="C77" s="56"/>
      <c r="D77" s="47" t="s">
        <v>83</v>
      </c>
      <c r="E77" s="56"/>
      <c r="F77" s="45">
        <v>44142.87</v>
      </c>
      <c r="G77" s="48"/>
      <c r="H77" s="45">
        <f t="shared" si="107"/>
        <v>0</v>
      </c>
      <c r="I77" s="48"/>
      <c r="J77" s="45">
        <v>0</v>
      </c>
      <c r="K77" s="48"/>
      <c r="L77" s="45">
        <v>0</v>
      </c>
      <c r="M77" s="48"/>
      <c r="N77" s="46">
        <v>44142.87</v>
      </c>
      <c r="O77" s="47"/>
      <c r="P77" s="42">
        <v>4.53E-2</v>
      </c>
      <c r="Q77" s="47"/>
      <c r="R77" s="48">
        <f t="shared" si="108"/>
        <v>1999.6720110000001</v>
      </c>
      <c r="S77" s="48"/>
      <c r="T77" s="48">
        <v>0</v>
      </c>
      <c r="U77" s="48"/>
      <c r="V77" s="48">
        <f t="shared" si="109"/>
        <v>44142.87</v>
      </c>
      <c r="W77" s="48">
        <f t="shared" si="117"/>
        <v>44142.87</v>
      </c>
      <c r="X77" s="48">
        <f t="shared" ref="X77:Y77" si="147">+W77</f>
        <v>44142.87</v>
      </c>
      <c r="Y77" s="48">
        <f t="shared" si="147"/>
        <v>44142.87</v>
      </c>
      <c r="Z77" s="48">
        <f t="shared" ref="Z77:AH77" si="148">+Y77</f>
        <v>44142.87</v>
      </c>
      <c r="AA77" s="48">
        <f t="shared" si="148"/>
        <v>44142.87</v>
      </c>
      <c r="AB77" s="48">
        <f t="shared" si="148"/>
        <v>44142.87</v>
      </c>
      <c r="AC77" s="48">
        <f t="shared" si="148"/>
        <v>44142.87</v>
      </c>
      <c r="AD77" s="48">
        <f t="shared" si="148"/>
        <v>44142.87</v>
      </c>
      <c r="AE77" s="48">
        <f t="shared" si="148"/>
        <v>44142.87</v>
      </c>
      <c r="AF77" s="48">
        <f t="shared" si="148"/>
        <v>44142.87</v>
      </c>
      <c r="AG77" s="48">
        <f t="shared" si="148"/>
        <v>44142.87</v>
      </c>
      <c r="AH77" s="48">
        <f t="shared" si="148"/>
        <v>44142.87</v>
      </c>
      <c r="AI77" s="48">
        <f t="shared" si="112"/>
        <v>44142.87</v>
      </c>
      <c r="AJ77" s="48">
        <f t="shared" ref="AJ77:AU77" si="149">+AI77</f>
        <v>44142.87</v>
      </c>
      <c r="AK77" s="48">
        <f t="shared" si="149"/>
        <v>44142.87</v>
      </c>
      <c r="AL77" s="48">
        <f t="shared" si="149"/>
        <v>44142.87</v>
      </c>
      <c r="AM77" s="48">
        <f t="shared" si="149"/>
        <v>44142.87</v>
      </c>
      <c r="AN77" s="48">
        <f t="shared" si="149"/>
        <v>44142.87</v>
      </c>
      <c r="AO77" s="48">
        <f t="shared" si="149"/>
        <v>44142.87</v>
      </c>
      <c r="AP77" s="48">
        <f t="shared" si="149"/>
        <v>44142.87</v>
      </c>
      <c r="AQ77" s="48">
        <f t="shared" si="149"/>
        <v>44142.87</v>
      </c>
      <c r="AR77" s="48">
        <f t="shared" si="149"/>
        <v>44142.87</v>
      </c>
      <c r="AS77" s="48">
        <f t="shared" si="149"/>
        <v>44142.87</v>
      </c>
      <c r="AT77" s="48">
        <f t="shared" si="149"/>
        <v>44142.87</v>
      </c>
      <c r="AU77" s="48">
        <f t="shared" si="149"/>
        <v>44142.87</v>
      </c>
      <c r="AV77" s="48"/>
      <c r="AW77" s="48">
        <f t="shared" si="114"/>
        <v>44142.87</v>
      </c>
      <c r="AX77" s="48">
        <f t="shared" si="121"/>
        <v>44142.87</v>
      </c>
      <c r="AY77" s="48">
        <f t="shared" ref="AY77:BI77" si="150">+AX77</f>
        <v>44142.87</v>
      </c>
      <c r="AZ77" s="48">
        <f t="shared" si="150"/>
        <v>44142.87</v>
      </c>
      <c r="BA77" s="48">
        <f t="shared" si="150"/>
        <v>44142.87</v>
      </c>
      <c r="BB77" s="48">
        <f t="shared" si="150"/>
        <v>44142.87</v>
      </c>
      <c r="BC77" s="48">
        <f t="shared" si="150"/>
        <v>44142.87</v>
      </c>
      <c r="BD77" s="48">
        <f t="shared" si="150"/>
        <v>44142.87</v>
      </c>
      <c r="BE77" s="48">
        <f t="shared" si="150"/>
        <v>44142.87</v>
      </c>
      <c r="BF77" s="48">
        <f t="shared" si="150"/>
        <v>44142.87</v>
      </c>
      <c r="BG77" s="48">
        <f t="shared" si="150"/>
        <v>44142.87</v>
      </c>
      <c r="BH77" s="48">
        <f t="shared" si="150"/>
        <v>44142.87</v>
      </c>
      <c r="BI77" s="48">
        <f t="shared" si="150"/>
        <v>44142.87</v>
      </c>
      <c r="BJ77" s="48"/>
      <c r="BK77" s="48">
        <f t="shared" si="116"/>
        <v>44142.87</v>
      </c>
    </row>
    <row r="78" spans="1:63" x14ac:dyDescent="0.35">
      <c r="A78" s="18">
        <f>IFERROR(MAX(A$18:A77),0)+1</f>
        <v>43</v>
      </c>
      <c r="B78" s="2">
        <v>363.33</v>
      </c>
      <c r="C78" s="56"/>
      <c r="D78" s="47" t="s">
        <v>84</v>
      </c>
      <c r="E78" s="6"/>
      <c r="F78" s="45">
        <v>4898786.37</v>
      </c>
      <c r="G78" s="48"/>
      <c r="H78" s="45">
        <f t="shared" si="107"/>
        <v>0</v>
      </c>
      <c r="I78" s="48"/>
      <c r="J78" s="45">
        <v>0</v>
      </c>
      <c r="K78" s="48"/>
      <c r="L78" s="45">
        <v>0</v>
      </c>
      <c r="M78" s="48"/>
      <c r="N78" s="46">
        <v>4898786.37</v>
      </c>
      <c r="O78" s="47"/>
      <c r="P78" s="42">
        <v>4.53E-2</v>
      </c>
      <c r="Q78" s="47"/>
      <c r="R78" s="48">
        <f t="shared" si="108"/>
        <v>221915.02256099999</v>
      </c>
      <c r="S78" s="48"/>
      <c r="T78" s="48">
        <v>0</v>
      </c>
      <c r="U78" s="48"/>
      <c r="V78" s="48">
        <f t="shared" si="109"/>
        <v>4898786.37</v>
      </c>
      <c r="W78" s="48">
        <f t="shared" si="117"/>
        <v>4898786.37</v>
      </c>
      <c r="X78" s="48">
        <f t="shared" ref="X78:Y78" si="151">+W78</f>
        <v>4898786.37</v>
      </c>
      <c r="Y78" s="48">
        <f t="shared" si="151"/>
        <v>4898786.37</v>
      </c>
      <c r="Z78" s="48">
        <f t="shared" ref="Z78:AH78" si="152">+Y78</f>
        <v>4898786.37</v>
      </c>
      <c r="AA78" s="48">
        <f t="shared" si="152"/>
        <v>4898786.37</v>
      </c>
      <c r="AB78" s="48">
        <f t="shared" si="152"/>
        <v>4898786.37</v>
      </c>
      <c r="AC78" s="48">
        <f t="shared" si="152"/>
        <v>4898786.37</v>
      </c>
      <c r="AD78" s="48">
        <f t="shared" si="152"/>
        <v>4898786.37</v>
      </c>
      <c r="AE78" s="48">
        <f t="shared" si="152"/>
        <v>4898786.37</v>
      </c>
      <c r="AF78" s="48">
        <f t="shared" si="152"/>
        <v>4898786.37</v>
      </c>
      <c r="AG78" s="48">
        <f t="shared" si="152"/>
        <v>4898786.37</v>
      </c>
      <c r="AH78" s="48">
        <f t="shared" si="152"/>
        <v>4898786.37</v>
      </c>
      <c r="AI78" s="48">
        <f t="shared" si="112"/>
        <v>4898786.3699999992</v>
      </c>
      <c r="AJ78" s="48">
        <f t="shared" ref="AJ78:AU78" si="153">+AI78</f>
        <v>4898786.3699999992</v>
      </c>
      <c r="AK78" s="48">
        <f t="shared" si="153"/>
        <v>4898786.3699999992</v>
      </c>
      <c r="AL78" s="48">
        <f t="shared" si="153"/>
        <v>4898786.3699999992</v>
      </c>
      <c r="AM78" s="48">
        <f t="shared" si="153"/>
        <v>4898786.3699999992</v>
      </c>
      <c r="AN78" s="48">
        <f t="shared" si="153"/>
        <v>4898786.3699999992</v>
      </c>
      <c r="AO78" s="48">
        <f t="shared" si="153"/>
        <v>4898786.3699999992</v>
      </c>
      <c r="AP78" s="48">
        <f t="shared" si="153"/>
        <v>4898786.3699999992</v>
      </c>
      <c r="AQ78" s="48">
        <f t="shared" si="153"/>
        <v>4898786.3699999992</v>
      </c>
      <c r="AR78" s="48">
        <f t="shared" si="153"/>
        <v>4898786.3699999992</v>
      </c>
      <c r="AS78" s="48">
        <f t="shared" si="153"/>
        <v>4898786.3699999992</v>
      </c>
      <c r="AT78" s="48">
        <f t="shared" si="153"/>
        <v>4898786.3699999992</v>
      </c>
      <c r="AU78" s="48">
        <f t="shared" si="153"/>
        <v>4898786.3699999992</v>
      </c>
      <c r="AV78" s="48"/>
      <c r="AW78" s="48">
        <f t="shared" si="114"/>
        <v>4898786.3699999982</v>
      </c>
      <c r="AX78" s="48">
        <f t="shared" si="121"/>
        <v>4898786.3699999992</v>
      </c>
      <c r="AY78" s="48">
        <f t="shared" ref="AY78:BI78" si="154">+AX78</f>
        <v>4898786.3699999992</v>
      </c>
      <c r="AZ78" s="48">
        <f t="shared" si="154"/>
        <v>4898786.3699999992</v>
      </c>
      <c r="BA78" s="48">
        <f t="shared" si="154"/>
        <v>4898786.3699999992</v>
      </c>
      <c r="BB78" s="48">
        <f t="shared" si="154"/>
        <v>4898786.3699999992</v>
      </c>
      <c r="BC78" s="48">
        <f t="shared" si="154"/>
        <v>4898786.3699999992</v>
      </c>
      <c r="BD78" s="48">
        <f t="shared" si="154"/>
        <v>4898786.3699999992</v>
      </c>
      <c r="BE78" s="48">
        <f t="shared" si="154"/>
        <v>4898786.3699999992</v>
      </c>
      <c r="BF78" s="48">
        <f t="shared" si="154"/>
        <v>4898786.3699999992</v>
      </c>
      <c r="BG78" s="48">
        <f t="shared" si="154"/>
        <v>4898786.3699999992</v>
      </c>
      <c r="BH78" s="48">
        <f t="shared" si="154"/>
        <v>4898786.3699999992</v>
      </c>
      <c r="BI78" s="48">
        <f t="shared" si="154"/>
        <v>4898786.3699999992</v>
      </c>
      <c r="BJ78" s="48"/>
      <c r="BK78" s="48">
        <f t="shared" si="116"/>
        <v>4898786.3699999982</v>
      </c>
    </row>
    <row r="79" spans="1:63" x14ac:dyDescent="0.35">
      <c r="A79" s="18">
        <f>IFERROR(MAX(A$18:A78),0)+1</f>
        <v>44</v>
      </c>
      <c r="B79" s="2">
        <v>363.34</v>
      </c>
      <c r="C79" s="56"/>
      <c r="D79" s="47" t="s">
        <v>85</v>
      </c>
      <c r="E79" s="56"/>
      <c r="F79" s="45">
        <v>1317321.33</v>
      </c>
      <c r="G79" s="48"/>
      <c r="H79" s="45">
        <f t="shared" si="107"/>
        <v>0</v>
      </c>
      <c r="I79" s="48"/>
      <c r="J79" s="45">
        <v>0</v>
      </c>
      <c r="K79" s="48"/>
      <c r="L79" s="45">
        <v>0</v>
      </c>
      <c r="M79" s="48"/>
      <c r="N79" s="46">
        <v>1317321.33</v>
      </c>
      <c r="O79" s="47"/>
      <c r="P79" s="42">
        <v>4.53E-2</v>
      </c>
      <c r="Q79" s="47"/>
      <c r="R79" s="48">
        <f t="shared" si="108"/>
        <v>59674.656249000007</v>
      </c>
      <c r="S79" s="48"/>
      <c r="T79" s="48">
        <v>0</v>
      </c>
      <c r="U79" s="48"/>
      <c r="V79" s="48">
        <f t="shared" si="109"/>
        <v>1317321.33</v>
      </c>
      <c r="W79" s="48">
        <f t="shared" si="117"/>
        <v>1317321.33</v>
      </c>
      <c r="X79" s="48">
        <f t="shared" ref="X79:Y79" si="155">+W79</f>
        <v>1317321.33</v>
      </c>
      <c r="Y79" s="48">
        <f t="shared" si="155"/>
        <v>1317321.33</v>
      </c>
      <c r="Z79" s="48">
        <f t="shared" ref="Z79:AH79" si="156">+Y79</f>
        <v>1317321.33</v>
      </c>
      <c r="AA79" s="48">
        <f t="shared" si="156"/>
        <v>1317321.33</v>
      </c>
      <c r="AB79" s="48">
        <f t="shared" si="156"/>
        <v>1317321.33</v>
      </c>
      <c r="AC79" s="48">
        <f t="shared" si="156"/>
        <v>1317321.33</v>
      </c>
      <c r="AD79" s="48">
        <f t="shared" si="156"/>
        <v>1317321.33</v>
      </c>
      <c r="AE79" s="48">
        <f t="shared" si="156"/>
        <v>1317321.33</v>
      </c>
      <c r="AF79" s="48">
        <f t="shared" si="156"/>
        <v>1317321.33</v>
      </c>
      <c r="AG79" s="48">
        <f t="shared" si="156"/>
        <v>1317321.33</v>
      </c>
      <c r="AH79" s="48">
        <f t="shared" si="156"/>
        <v>1317321.33</v>
      </c>
      <c r="AI79" s="48">
        <f t="shared" si="112"/>
        <v>1317321.3299999998</v>
      </c>
      <c r="AJ79" s="48">
        <f t="shared" ref="AJ79:AU79" si="157">+AI79</f>
        <v>1317321.3299999998</v>
      </c>
      <c r="AK79" s="48">
        <f t="shared" si="157"/>
        <v>1317321.3299999998</v>
      </c>
      <c r="AL79" s="48">
        <f t="shared" si="157"/>
        <v>1317321.3299999998</v>
      </c>
      <c r="AM79" s="48">
        <f t="shared" si="157"/>
        <v>1317321.3299999998</v>
      </c>
      <c r="AN79" s="48">
        <f t="shared" si="157"/>
        <v>1317321.3299999998</v>
      </c>
      <c r="AO79" s="48">
        <f t="shared" si="157"/>
        <v>1317321.3299999998</v>
      </c>
      <c r="AP79" s="48">
        <f t="shared" si="157"/>
        <v>1317321.3299999998</v>
      </c>
      <c r="AQ79" s="48">
        <f t="shared" si="157"/>
        <v>1317321.3299999998</v>
      </c>
      <c r="AR79" s="48">
        <f t="shared" si="157"/>
        <v>1317321.3299999998</v>
      </c>
      <c r="AS79" s="48">
        <f t="shared" si="157"/>
        <v>1317321.3299999998</v>
      </c>
      <c r="AT79" s="48">
        <f t="shared" si="157"/>
        <v>1317321.3299999998</v>
      </c>
      <c r="AU79" s="48">
        <f t="shared" si="157"/>
        <v>1317321.3299999998</v>
      </c>
      <c r="AV79" s="48"/>
      <c r="AW79" s="48">
        <f t="shared" si="114"/>
        <v>1317321.3299999998</v>
      </c>
      <c r="AX79" s="48">
        <f t="shared" si="121"/>
        <v>1317321.3299999998</v>
      </c>
      <c r="AY79" s="48">
        <f t="shared" ref="AY79:BI79" si="158">+AX79</f>
        <v>1317321.3299999998</v>
      </c>
      <c r="AZ79" s="48">
        <f t="shared" si="158"/>
        <v>1317321.3299999998</v>
      </c>
      <c r="BA79" s="48">
        <f t="shared" si="158"/>
        <v>1317321.3299999998</v>
      </c>
      <c r="BB79" s="48">
        <f t="shared" si="158"/>
        <v>1317321.3299999998</v>
      </c>
      <c r="BC79" s="48">
        <f t="shared" si="158"/>
        <v>1317321.3299999998</v>
      </c>
      <c r="BD79" s="48">
        <f t="shared" si="158"/>
        <v>1317321.3299999998</v>
      </c>
      <c r="BE79" s="48">
        <f t="shared" si="158"/>
        <v>1317321.3299999998</v>
      </c>
      <c r="BF79" s="48">
        <f t="shared" si="158"/>
        <v>1317321.3299999998</v>
      </c>
      <c r="BG79" s="48">
        <f t="shared" si="158"/>
        <v>1317321.3299999998</v>
      </c>
      <c r="BH79" s="48">
        <f t="shared" si="158"/>
        <v>1317321.3299999998</v>
      </c>
      <c r="BI79" s="48">
        <f t="shared" si="158"/>
        <v>1317321.3299999998</v>
      </c>
      <c r="BJ79" s="48"/>
      <c r="BK79" s="48">
        <f t="shared" si="116"/>
        <v>1317321.3299999998</v>
      </c>
    </row>
    <row r="80" spans="1:63" x14ac:dyDescent="0.35">
      <c r="A80" s="18">
        <f>IFERROR(MAX(A$18:A79),0)+1</f>
        <v>45</v>
      </c>
      <c r="B80" s="2">
        <v>363.35</v>
      </c>
      <c r="C80" s="56"/>
      <c r="D80" s="47" t="s">
        <v>86</v>
      </c>
      <c r="E80" s="56"/>
      <c r="F80" s="45">
        <v>7018412.5899999999</v>
      </c>
      <c r="G80" s="48"/>
      <c r="H80" s="45">
        <f t="shared" si="107"/>
        <v>0</v>
      </c>
      <c r="I80" s="48"/>
      <c r="J80" s="45">
        <v>0</v>
      </c>
      <c r="K80" s="48"/>
      <c r="L80" s="45">
        <v>0</v>
      </c>
      <c r="M80" s="48"/>
      <c r="N80" s="46">
        <v>7018412.5899999999</v>
      </c>
      <c r="O80" s="47"/>
      <c r="P80" s="42">
        <v>0</v>
      </c>
      <c r="Q80" s="47"/>
      <c r="R80" s="48">
        <f t="shared" si="108"/>
        <v>0</v>
      </c>
      <c r="S80" s="48"/>
      <c r="T80" s="48">
        <v>0</v>
      </c>
      <c r="U80" s="48"/>
      <c r="V80" s="48">
        <f t="shared" si="109"/>
        <v>7018412.5899999999</v>
      </c>
      <c r="W80" s="48">
        <f t="shared" si="117"/>
        <v>7018412.5899999999</v>
      </c>
      <c r="X80" s="48">
        <f t="shared" ref="X80:Y80" si="159">+W80</f>
        <v>7018412.5899999999</v>
      </c>
      <c r="Y80" s="48">
        <f t="shared" si="159"/>
        <v>7018412.5899999999</v>
      </c>
      <c r="Z80" s="48">
        <f t="shared" ref="Z80:AH80" si="160">+Y80</f>
        <v>7018412.5899999999</v>
      </c>
      <c r="AA80" s="48">
        <f t="shared" si="160"/>
        <v>7018412.5899999999</v>
      </c>
      <c r="AB80" s="48">
        <f t="shared" si="160"/>
        <v>7018412.5899999999</v>
      </c>
      <c r="AC80" s="48">
        <f t="shared" si="160"/>
        <v>7018412.5899999999</v>
      </c>
      <c r="AD80" s="48">
        <f t="shared" si="160"/>
        <v>7018412.5899999999</v>
      </c>
      <c r="AE80" s="48">
        <f t="shared" si="160"/>
        <v>7018412.5899999999</v>
      </c>
      <c r="AF80" s="48">
        <f t="shared" si="160"/>
        <v>7018412.5899999999</v>
      </c>
      <c r="AG80" s="48">
        <f t="shared" si="160"/>
        <v>7018412.5899999999</v>
      </c>
      <c r="AH80" s="48">
        <f t="shared" si="160"/>
        <v>7018412.5899999999</v>
      </c>
      <c r="AI80" s="48">
        <f t="shared" si="112"/>
        <v>7018412.5900000026</v>
      </c>
      <c r="AJ80" s="48">
        <f t="shared" ref="AJ80:AU80" si="161">+AI80</f>
        <v>7018412.5900000026</v>
      </c>
      <c r="AK80" s="48">
        <f t="shared" si="161"/>
        <v>7018412.5900000026</v>
      </c>
      <c r="AL80" s="48">
        <f t="shared" si="161"/>
        <v>7018412.5900000026</v>
      </c>
      <c r="AM80" s="48">
        <f t="shared" si="161"/>
        <v>7018412.5900000026</v>
      </c>
      <c r="AN80" s="48">
        <f t="shared" si="161"/>
        <v>7018412.5900000026</v>
      </c>
      <c r="AO80" s="48">
        <f t="shared" si="161"/>
        <v>7018412.5900000026</v>
      </c>
      <c r="AP80" s="48">
        <f t="shared" si="161"/>
        <v>7018412.5900000026</v>
      </c>
      <c r="AQ80" s="48">
        <f t="shared" si="161"/>
        <v>7018412.5900000026</v>
      </c>
      <c r="AR80" s="48">
        <f t="shared" si="161"/>
        <v>7018412.5900000026</v>
      </c>
      <c r="AS80" s="48">
        <f t="shared" si="161"/>
        <v>7018412.5900000026</v>
      </c>
      <c r="AT80" s="48">
        <f t="shared" si="161"/>
        <v>7018412.5900000026</v>
      </c>
      <c r="AU80" s="48">
        <f t="shared" si="161"/>
        <v>7018412.5900000026</v>
      </c>
      <c r="AV80" s="48"/>
      <c r="AW80" s="48">
        <f t="shared" si="114"/>
        <v>7018412.5900000026</v>
      </c>
      <c r="AX80" s="48">
        <f t="shared" si="121"/>
        <v>7018412.5900000026</v>
      </c>
      <c r="AY80" s="48">
        <f t="shared" ref="AY80:BI80" si="162">+AX80</f>
        <v>7018412.5900000026</v>
      </c>
      <c r="AZ80" s="48">
        <f t="shared" si="162"/>
        <v>7018412.5900000026</v>
      </c>
      <c r="BA80" s="48">
        <f t="shared" si="162"/>
        <v>7018412.5900000026</v>
      </c>
      <c r="BB80" s="48">
        <f t="shared" si="162"/>
        <v>7018412.5900000026</v>
      </c>
      <c r="BC80" s="48">
        <f t="shared" si="162"/>
        <v>7018412.5900000026</v>
      </c>
      <c r="BD80" s="48">
        <f t="shared" si="162"/>
        <v>7018412.5900000026</v>
      </c>
      <c r="BE80" s="48">
        <f t="shared" si="162"/>
        <v>7018412.5900000026</v>
      </c>
      <c r="BF80" s="48">
        <f t="shared" si="162"/>
        <v>7018412.5900000026</v>
      </c>
      <c r="BG80" s="48">
        <f t="shared" si="162"/>
        <v>7018412.5900000026</v>
      </c>
      <c r="BH80" s="48">
        <f t="shared" si="162"/>
        <v>7018412.5900000026</v>
      </c>
      <c r="BI80" s="48">
        <f t="shared" si="162"/>
        <v>7018412.5900000026</v>
      </c>
      <c r="BJ80" s="48"/>
      <c r="BK80" s="48">
        <f t="shared" si="116"/>
        <v>7018412.5900000026</v>
      </c>
    </row>
    <row r="81" spans="1:63" x14ac:dyDescent="0.35">
      <c r="A81" s="18">
        <f>IFERROR(MAX(A$18:A80),0)+1</f>
        <v>46</v>
      </c>
      <c r="B81" s="2">
        <v>364</v>
      </c>
      <c r="C81" s="56"/>
      <c r="D81" s="47" t="s">
        <v>87</v>
      </c>
      <c r="E81" s="56"/>
      <c r="F81" s="45">
        <v>362433172.05000001</v>
      </c>
      <c r="G81" s="48"/>
      <c r="H81" s="45">
        <f t="shared" si="107"/>
        <v>0</v>
      </c>
      <c r="I81" s="48"/>
      <c r="J81" s="45">
        <v>0</v>
      </c>
      <c r="K81" s="48"/>
      <c r="L81" s="45">
        <v>0</v>
      </c>
      <c r="M81" s="48"/>
      <c r="N81" s="46">
        <v>362433172.05000001</v>
      </c>
      <c r="O81" s="47"/>
      <c r="P81" s="42">
        <v>3.56E-2</v>
      </c>
      <c r="Q81" s="47"/>
      <c r="R81" s="48">
        <f t="shared" si="108"/>
        <v>12902620.92498</v>
      </c>
      <c r="S81" s="48"/>
      <c r="T81" s="48">
        <v>0</v>
      </c>
      <c r="U81" s="48"/>
      <c r="V81" s="48">
        <f t="shared" si="109"/>
        <v>362433172.05000001</v>
      </c>
      <c r="W81" s="48">
        <f t="shared" si="117"/>
        <v>362433172.05000001</v>
      </c>
      <c r="X81" s="48">
        <f t="shared" ref="X81:Y81" si="163">+W81</f>
        <v>362433172.05000001</v>
      </c>
      <c r="Y81" s="48">
        <f t="shared" si="163"/>
        <v>362433172.05000001</v>
      </c>
      <c r="Z81" s="48">
        <f t="shared" ref="Z81:AH81" si="164">+Y81</f>
        <v>362433172.05000001</v>
      </c>
      <c r="AA81" s="48">
        <f t="shared" si="164"/>
        <v>362433172.05000001</v>
      </c>
      <c r="AB81" s="48">
        <f t="shared" si="164"/>
        <v>362433172.05000001</v>
      </c>
      <c r="AC81" s="48">
        <f t="shared" si="164"/>
        <v>362433172.05000001</v>
      </c>
      <c r="AD81" s="48">
        <f t="shared" si="164"/>
        <v>362433172.05000001</v>
      </c>
      <c r="AE81" s="48">
        <f t="shared" si="164"/>
        <v>362433172.05000001</v>
      </c>
      <c r="AF81" s="48">
        <f t="shared" si="164"/>
        <v>362433172.05000001</v>
      </c>
      <c r="AG81" s="48">
        <f t="shared" si="164"/>
        <v>362433172.05000001</v>
      </c>
      <c r="AH81" s="48">
        <f t="shared" si="164"/>
        <v>362433172.05000001</v>
      </c>
      <c r="AI81" s="48">
        <f t="shared" si="112"/>
        <v>362433172.05000013</v>
      </c>
      <c r="AJ81" s="48">
        <f t="shared" ref="AJ81:AU81" si="165">+AI81</f>
        <v>362433172.05000013</v>
      </c>
      <c r="AK81" s="48">
        <f t="shared" si="165"/>
        <v>362433172.05000013</v>
      </c>
      <c r="AL81" s="48">
        <f t="shared" si="165"/>
        <v>362433172.05000013</v>
      </c>
      <c r="AM81" s="48">
        <f t="shared" si="165"/>
        <v>362433172.05000013</v>
      </c>
      <c r="AN81" s="48">
        <f t="shared" si="165"/>
        <v>362433172.05000013</v>
      </c>
      <c r="AO81" s="48">
        <f t="shared" si="165"/>
        <v>362433172.05000013</v>
      </c>
      <c r="AP81" s="48">
        <f t="shared" si="165"/>
        <v>362433172.05000013</v>
      </c>
      <c r="AQ81" s="48">
        <f t="shared" si="165"/>
        <v>362433172.05000013</v>
      </c>
      <c r="AR81" s="48">
        <f t="shared" si="165"/>
        <v>362433172.05000013</v>
      </c>
      <c r="AS81" s="48">
        <f t="shared" si="165"/>
        <v>362433172.05000013</v>
      </c>
      <c r="AT81" s="48">
        <f t="shared" si="165"/>
        <v>362433172.05000013</v>
      </c>
      <c r="AU81" s="48">
        <f t="shared" si="165"/>
        <v>362433172.05000013</v>
      </c>
      <c r="AV81" s="48"/>
      <c r="AW81" s="48">
        <f t="shared" si="114"/>
        <v>362433172.05000013</v>
      </c>
      <c r="AX81" s="48">
        <f t="shared" si="121"/>
        <v>362433172.05000013</v>
      </c>
      <c r="AY81" s="48">
        <f t="shared" ref="AY81:BI81" si="166">+AX81</f>
        <v>362433172.05000013</v>
      </c>
      <c r="AZ81" s="48">
        <f t="shared" si="166"/>
        <v>362433172.05000013</v>
      </c>
      <c r="BA81" s="48">
        <f t="shared" si="166"/>
        <v>362433172.05000013</v>
      </c>
      <c r="BB81" s="48">
        <f t="shared" si="166"/>
        <v>362433172.05000013</v>
      </c>
      <c r="BC81" s="48">
        <f t="shared" si="166"/>
        <v>362433172.05000013</v>
      </c>
      <c r="BD81" s="48">
        <f t="shared" si="166"/>
        <v>362433172.05000013</v>
      </c>
      <c r="BE81" s="48">
        <f t="shared" si="166"/>
        <v>362433172.05000013</v>
      </c>
      <c r="BF81" s="48">
        <f t="shared" si="166"/>
        <v>362433172.05000013</v>
      </c>
      <c r="BG81" s="48">
        <f t="shared" si="166"/>
        <v>362433172.05000013</v>
      </c>
      <c r="BH81" s="48">
        <f t="shared" si="166"/>
        <v>362433172.05000013</v>
      </c>
      <c r="BI81" s="48">
        <f t="shared" si="166"/>
        <v>362433172.05000013</v>
      </c>
      <c r="BJ81" s="48"/>
      <c r="BK81" s="48">
        <f t="shared" si="116"/>
        <v>362433172.05000013</v>
      </c>
    </row>
    <row r="82" spans="1:63" x14ac:dyDescent="0.35">
      <c r="A82" s="18">
        <f>IFERROR(MAX(A$18:A81),0)+1</f>
        <v>47</v>
      </c>
      <c r="B82" s="2">
        <v>365</v>
      </c>
      <c r="C82" s="56"/>
      <c r="D82" s="47" t="s">
        <v>88</v>
      </c>
      <c r="E82" s="6"/>
      <c r="F82" s="45">
        <v>390252953.66000003</v>
      </c>
      <c r="G82" s="48"/>
      <c r="H82" s="45">
        <f t="shared" si="107"/>
        <v>0</v>
      </c>
      <c r="I82" s="48"/>
      <c r="J82" s="45">
        <v>0</v>
      </c>
      <c r="K82" s="48"/>
      <c r="L82" s="45">
        <v>0</v>
      </c>
      <c r="M82" s="48"/>
      <c r="N82" s="46">
        <v>390252953.66000003</v>
      </c>
      <c r="O82" s="47"/>
      <c r="P82" s="42">
        <v>2.7400000000000001E-2</v>
      </c>
      <c r="Q82" s="47"/>
      <c r="R82" s="48">
        <f t="shared" si="108"/>
        <v>10692930.930284001</v>
      </c>
      <c r="S82" s="48"/>
      <c r="T82" s="48">
        <v>0</v>
      </c>
      <c r="U82" s="48"/>
      <c r="V82" s="48">
        <f t="shared" si="109"/>
        <v>390252953.66000003</v>
      </c>
      <c r="W82" s="48">
        <f t="shared" si="117"/>
        <v>390252953.66000003</v>
      </c>
      <c r="X82" s="48">
        <f t="shared" ref="X82:Y82" si="167">+W82</f>
        <v>390252953.66000003</v>
      </c>
      <c r="Y82" s="48">
        <f t="shared" si="167"/>
        <v>390252953.66000003</v>
      </c>
      <c r="Z82" s="48">
        <f t="shared" ref="Z82:AH82" si="168">+Y82</f>
        <v>390252953.66000003</v>
      </c>
      <c r="AA82" s="48">
        <f t="shared" si="168"/>
        <v>390252953.66000003</v>
      </c>
      <c r="AB82" s="48">
        <f t="shared" si="168"/>
        <v>390252953.66000003</v>
      </c>
      <c r="AC82" s="48">
        <f t="shared" si="168"/>
        <v>390252953.66000003</v>
      </c>
      <c r="AD82" s="48">
        <f t="shared" si="168"/>
        <v>390252953.66000003</v>
      </c>
      <c r="AE82" s="48">
        <f t="shared" si="168"/>
        <v>390252953.66000003</v>
      </c>
      <c r="AF82" s="48">
        <f t="shared" si="168"/>
        <v>390252953.66000003</v>
      </c>
      <c r="AG82" s="48">
        <f t="shared" si="168"/>
        <v>390252953.66000003</v>
      </c>
      <c r="AH82" s="48">
        <f t="shared" si="168"/>
        <v>390252953.66000003</v>
      </c>
      <c r="AI82" s="48">
        <f t="shared" si="112"/>
        <v>390252953.65999991</v>
      </c>
      <c r="AJ82" s="48">
        <f t="shared" ref="AJ82:AU82" si="169">+AI82</f>
        <v>390252953.65999991</v>
      </c>
      <c r="AK82" s="48">
        <f t="shared" si="169"/>
        <v>390252953.65999991</v>
      </c>
      <c r="AL82" s="48">
        <f t="shared" si="169"/>
        <v>390252953.65999991</v>
      </c>
      <c r="AM82" s="48">
        <f t="shared" si="169"/>
        <v>390252953.65999991</v>
      </c>
      <c r="AN82" s="48">
        <f t="shared" si="169"/>
        <v>390252953.65999991</v>
      </c>
      <c r="AO82" s="48">
        <f t="shared" si="169"/>
        <v>390252953.65999991</v>
      </c>
      <c r="AP82" s="48">
        <f t="shared" si="169"/>
        <v>390252953.65999991</v>
      </c>
      <c r="AQ82" s="48">
        <f t="shared" si="169"/>
        <v>390252953.65999991</v>
      </c>
      <c r="AR82" s="48">
        <f t="shared" si="169"/>
        <v>390252953.65999991</v>
      </c>
      <c r="AS82" s="48">
        <f t="shared" si="169"/>
        <v>390252953.65999991</v>
      </c>
      <c r="AT82" s="48">
        <f t="shared" si="169"/>
        <v>390252953.65999991</v>
      </c>
      <c r="AU82" s="48">
        <f t="shared" si="169"/>
        <v>390252953.65999991</v>
      </c>
      <c r="AV82" s="48"/>
      <c r="AW82" s="48">
        <f t="shared" si="114"/>
        <v>390252953.65999991</v>
      </c>
      <c r="AX82" s="48">
        <f t="shared" si="121"/>
        <v>390252953.65999991</v>
      </c>
      <c r="AY82" s="48">
        <f t="shared" ref="AY82:BI82" si="170">+AX82</f>
        <v>390252953.65999991</v>
      </c>
      <c r="AZ82" s="48">
        <f t="shared" si="170"/>
        <v>390252953.65999991</v>
      </c>
      <c r="BA82" s="48">
        <f t="shared" si="170"/>
        <v>390252953.65999991</v>
      </c>
      <c r="BB82" s="48">
        <f t="shared" si="170"/>
        <v>390252953.65999991</v>
      </c>
      <c r="BC82" s="48">
        <f t="shared" si="170"/>
        <v>390252953.65999991</v>
      </c>
      <c r="BD82" s="48">
        <f t="shared" si="170"/>
        <v>390252953.65999991</v>
      </c>
      <c r="BE82" s="48">
        <f t="shared" si="170"/>
        <v>390252953.65999991</v>
      </c>
      <c r="BF82" s="48">
        <f t="shared" si="170"/>
        <v>390252953.65999991</v>
      </c>
      <c r="BG82" s="48">
        <f t="shared" si="170"/>
        <v>390252953.65999991</v>
      </c>
      <c r="BH82" s="48">
        <f t="shared" si="170"/>
        <v>390252953.65999991</v>
      </c>
      <c r="BI82" s="48">
        <f t="shared" si="170"/>
        <v>390252953.65999991</v>
      </c>
      <c r="BJ82" s="48"/>
      <c r="BK82" s="48">
        <f t="shared" si="116"/>
        <v>390252953.65999991</v>
      </c>
    </row>
    <row r="83" spans="1:63" x14ac:dyDescent="0.35">
      <c r="A83" s="18">
        <f>IFERROR(MAX(A$18:A82),0)+1</f>
        <v>48</v>
      </c>
      <c r="B83" s="2">
        <v>365.01</v>
      </c>
      <c r="C83" s="56"/>
      <c r="D83" s="47" t="s">
        <v>89</v>
      </c>
      <c r="E83" s="56"/>
      <c r="F83" s="45">
        <v>473667.44</v>
      </c>
      <c r="G83" s="48"/>
      <c r="H83" s="45">
        <f t="shared" si="107"/>
        <v>0</v>
      </c>
      <c r="I83" s="48"/>
      <c r="J83" s="45">
        <v>0</v>
      </c>
      <c r="K83" s="48"/>
      <c r="L83" s="45">
        <v>0</v>
      </c>
      <c r="M83" s="48"/>
      <c r="N83" s="46">
        <v>473667.44</v>
      </c>
      <c r="O83" s="47"/>
      <c r="P83" s="42">
        <v>2.7400000000000001E-2</v>
      </c>
      <c r="Q83" s="47"/>
      <c r="R83" s="48">
        <f t="shared" si="108"/>
        <v>12978.487856</v>
      </c>
      <c r="S83" s="48"/>
      <c r="T83" s="48">
        <v>0</v>
      </c>
      <c r="U83" s="48"/>
      <c r="V83" s="48">
        <f t="shared" si="109"/>
        <v>473667.44</v>
      </c>
      <c r="W83" s="48">
        <f t="shared" si="117"/>
        <v>473667.44</v>
      </c>
      <c r="X83" s="48">
        <f t="shared" ref="X83:Y83" si="171">+W83</f>
        <v>473667.44</v>
      </c>
      <c r="Y83" s="48">
        <f t="shared" si="171"/>
        <v>473667.44</v>
      </c>
      <c r="Z83" s="48">
        <f t="shared" ref="Z83:AH83" si="172">+Y83</f>
        <v>473667.44</v>
      </c>
      <c r="AA83" s="48">
        <f t="shared" si="172"/>
        <v>473667.44</v>
      </c>
      <c r="AB83" s="48">
        <f t="shared" si="172"/>
        <v>473667.44</v>
      </c>
      <c r="AC83" s="48">
        <f t="shared" si="172"/>
        <v>473667.44</v>
      </c>
      <c r="AD83" s="48">
        <f t="shared" si="172"/>
        <v>473667.44</v>
      </c>
      <c r="AE83" s="48">
        <f t="shared" si="172"/>
        <v>473667.44</v>
      </c>
      <c r="AF83" s="48">
        <f t="shared" si="172"/>
        <v>473667.44</v>
      </c>
      <c r="AG83" s="48">
        <f t="shared" si="172"/>
        <v>473667.44</v>
      </c>
      <c r="AH83" s="48">
        <f t="shared" si="172"/>
        <v>473667.44</v>
      </c>
      <c r="AI83" s="48">
        <f t="shared" si="112"/>
        <v>473667.44000000012</v>
      </c>
      <c r="AJ83" s="48">
        <f t="shared" ref="AJ83:AU83" si="173">+AI83</f>
        <v>473667.44000000012</v>
      </c>
      <c r="AK83" s="48">
        <f t="shared" si="173"/>
        <v>473667.44000000012</v>
      </c>
      <c r="AL83" s="48">
        <f t="shared" si="173"/>
        <v>473667.44000000012</v>
      </c>
      <c r="AM83" s="48">
        <f t="shared" si="173"/>
        <v>473667.44000000012</v>
      </c>
      <c r="AN83" s="48">
        <f t="shared" si="173"/>
        <v>473667.44000000012</v>
      </c>
      <c r="AO83" s="48">
        <f t="shared" si="173"/>
        <v>473667.44000000012</v>
      </c>
      <c r="AP83" s="48">
        <f t="shared" si="173"/>
        <v>473667.44000000012</v>
      </c>
      <c r="AQ83" s="48">
        <f t="shared" si="173"/>
        <v>473667.44000000012</v>
      </c>
      <c r="AR83" s="48">
        <f t="shared" si="173"/>
        <v>473667.44000000012</v>
      </c>
      <c r="AS83" s="48">
        <f t="shared" si="173"/>
        <v>473667.44000000012</v>
      </c>
      <c r="AT83" s="48">
        <f t="shared" si="173"/>
        <v>473667.44000000012</v>
      </c>
      <c r="AU83" s="48">
        <f t="shared" si="173"/>
        <v>473667.44000000012</v>
      </c>
      <c r="AV83" s="48"/>
      <c r="AW83" s="48">
        <f t="shared" si="114"/>
        <v>473667.44000000018</v>
      </c>
      <c r="AX83" s="48">
        <f t="shared" si="121"/>
        <v>473667.44000000012</v>
      </c>
      <c r="AY83" s="48">
        <f t="shared" ref="AY83:BI83" si="174">+AX83</f>
        <v>473667.44000000012</v>
      </c>
      <c r="AZ83" s="48">
        <f t="shared" si="174"/>
        <v>473667.44000000012</v>
      </c>
      <c r="BA83" s="48">
        <f t="shared" si="174"/>
        <v>473667.44000000012</v>
      </c>
      <c r="BB83" s="48">
        <f t="shared" si="174"/>
        <v>473667.44000000012</v>
      </c>
      <c r="BC83" s="48">
        <f t="shared" si="174"/>
        <v>473667.44000000012</v>
      </c>
      <c r="BD83" s="48">
        <f t="shared" si="174"/>
        <v>473667.44000000012</v>
      </c>
      <c r="BE83" s="48">
        <f t="shared" si="174"/>
        <v>473667.44000000012</v>
      </c>
      <c r="BF83" s="48">
        <f t="shared" si="174"/>
        <v>473667.44000000012</v>
      </c>
      <c r="BG83" s="48">
        <f t="shared" si="174"/>
        <v>473667.44000000012</v>
      </c>
      <c r="BH83" s="48">
        <f t="shared" si="174"/>
        <v>473667.44000000012</v>
      </c>
      <c r="BI83" s="48">
        <f t="shared" si="174"/>
        <v>473667.44000000012</v>
      </c>
      <c r="BJ83" s="48"/>
      <c r="BK83" s="48">
        <f t="shared" si="116"/>
        <v>473667.44000000018</v>
      </c>
    </row>
    <row r="84" spans="1:63" x14ac:dyDescent="0.35">
      <c r="A84" s="18">
        <f>IFERROR(MAX(A$18:A83),0)+1</f>
        <v>49</v>
      </c>
      <c r="B84" s="2">
        <v>365.03</v>
      </c>
      <c r="C84" s="56"/>
      <c r="D84" s="47" t="s">
        <v>90</v>
      </c>
      <c r="E84" s="56"/>
      <c r="F84" s="45">
        <v>1039.25</v>
      </c>
      <c r="G84" s="48"/>
      <c r="H84" s="45">
        <f t="shared" si="107"/>
        <v>0</v>
      </c>
      <c r="I84" s="48"/>
      <c r="J84" s="45">
        <v>0</v>
      </c>
      <c r="K84" s="48"/>
      <c r="L84" s="45">
        <v>0</v>
      </c>
      <c r="M84" s="48"/>
      <c r="N84" s="46">
        <v>1039.25</v>
      </c>
      <c r="O84" s="47"/>
      <c r="P84" s="42">
        <v>2.7400000000000001E-2</v>
      </c>
      <c r="Q84" s="47"/>
      <c r="R84" s="48">
        <f t="shared" si="108"/>
        <v>28.475450000000002</v>
      </c>
      <c r="S84" s="48"/>
      <c r="T84" s="48">
        <v>0</v>
      </c>
      <c r="U84" s="48"/>
      <c r="V84" s="48">
        <f t="shared" si="109"/>
        <v>1039.25</v>
      </c>
      <c r="W84" s="48">
        <f t="shared" si="117"/>
        <v>1039.25</v>
      </c>
      <c r="X84" s="48">
        <f t="shared" ref="X84:Y84" si="175">+W84</f>
        <v>1039.25</v>
      </c>
      <c r="Y84" s="48">
        <f t="shared" si="175"/>
        <v>1039.25</v>
      </c>
      <c r="Z84" s="48">
        <f t="shared" ref="Z84:AH84" si="176">+Y84</f>
        <v>1039.25</v>
      </c>
      <c r="AA84" s="48">
        <f t="shared" si="176"/>
        <v>1039.25</v>
      </c>
      <c r="AB84" s="48">
        <f t="shared" si="176"/>
        <v>1039.25</v>
      </c>
      <c r="AC84" s="48">
        <f t="shared" si="176"/>
        <v>1039.25</v>
      </c>
      <c r="AD84" s="48">
        <f t="shared" si="176"/>
        <v>1039.25</v>
      </c>
      <c r="AE84" s="48">
        <f t="shared" si="176"/>
        <v>1039.25</v>
      </c>
      <c r="AF84" s="48">
        <f t="shared" si="176"/>
        <v>1039.25</v>
      </c>
      <c r="AG84" s="48">
        <f t="shared" si="176"/>
        <v>1039.25</v>
      </c>
      <c r="AH84" s="48">
        <f t="shared" si="176"/>
        <v>1039.25</v>
      </c>
      <c r="AI84" s="48">
        <f t="shared" si="112"/>
        <v>1039.25</v>
      </c>
      <c r="AJ84" s="48">
        <f t="shared" ref="AJ84:AU84" si="177">+AI84</f>
        <v>1039.25</v>
      </c>
      <c r="AK84" s="48">
        <f t="shared" si="177"/>
        <v>1039.25</v>
      </c>
      <c r="AL84" s="48">
        <f t="shared" si="177"/>
        <v>1039.25</v>
      </c>
      <c r="AM84" s="48">
        <f t="shared" si="177"/>
        <v>1039.25</v>
      </c>
      <c r="AN84" s="48">
        <f t="shared" si="177"/>
        <v>1039.25</v>
      </c>
      <c r="AO84" s="48">
        <f t="shared" si="177"/>
        <v>1039.25</v>
      </c>
      <c r="AP84" s="48">
        <f t="shared" si="177"/>
        <v>1039.25</v>
      </c>
      <c r="AQ84" s="48">
        <f t="shared" si="177"/>
        <v>1039.25</v>
      </c>
      <c r="AR84" s="48">
        <f t="shared" si="177"/>
        <v>1039.25</v>
      </c>
      <c r="AS84" s="48">
        <f t="shared" si="177"/>
        <v>1039.25</v>
      </c>
      <c r="AT84" s="48">
        <f t="shared" si="177"/>
        <v>1039.25</v>
      </c>
      <c r="AU84" s="48">
        <f t="shared" si="177"/>
        <v>1039.25</v>
      </c>
      <c r="AV84" s="48"/>
      <c r="AW84" s="48">
        <f t="shared" si="114"/>
        <v>1039.25</v>
      </c>
      <c r="AX84" s="48">
        <f t="shared" si="121"/>
        <v>1039.25</v>
      </c>
      <c r="AY84" s="48">
        <f t="shared" ref="AY84:BI84" si="178">+AX84</f>
        <v>1039.25</v>
      </c>
      <c r="AZ84" s="48">
        <f t="shared" si="178"/>
        <v>1039.25</v>
      </c>
      <c r="BA84" s="48">
        <f t="shared" si="178"/>
        <v>1039.25</v>
      </c>
      <c r="BB84" s="48">
        <f t="shared" si="178"/>
        <v>1039.25</v>
      </c>
      <c r="BC84" s="48">
        <f t="shared" si="178"/>
        <v>1039.25</v>
      </c>
      <c r="BD84" s="48">
        <f t="shared" si="178"/>
        <v>1039.25</v>
      </c>
      <c r="BE84" s="48">
        <f t="shared" si="178"/>
        <v>1039.25</v>
      </c>
      <c r="BF84" s="48">
        <f t="shared" si="178"/>
        <v>1039.25</v>
      </c>
      <c r="BG84" s="48">
        <f t="shared" si="178"/>
        <v>1039.25</v>
      </c>
      <c r="BH84" s="48">
        <f t="shared" si="178"/>
        <v>1039.25</v>
      </c>
      <c r="BI84" s="48">
        <f t="shared" si="178"/>
        <v>1039.25</v>
      </c>
      <c r="BJ84" s="48"/>
      <c r="BK84" s="48">
        <f t="shared" si="116"/>
        <v>1039.25</v>
      </c>
    </row>
    <row r="85" spans="1:63" x14ac:dyDescent="0.35">
      <c r="A85" s="18">
        <f>IFERROR(MAX(A$18:A84),0)+1</f>
        <v>50</v>
      </c>
      <c r="B85" s="2">
        <v>366.1</v>
      </c>
      <c r="C85" s="56"/>
      <c r="D85" s="47" t="s">
        <v>91</v>
      </c>
      <c r="E85" s="6"/>
      <c r="F85" s="45">
        <v>39416076.909999996</v>
      </c>
      <c r="G85" s="48"/>
      <c r="H85" s="45">
        <f t="shared" si="107"/>
        <v>0</v>
      </c>
      <c r="I85" s="48"/>
      <c r="J85" s="45">
        <v>0</v>
      </c>
      <c r="K85" s="48"/>
      <c r="L85" s="45">
        <v>0</v>
      </c>
      <c r="M85" s="48"/>
      <c r="N85" s="46">
        <v>39416076.909999996</v>
      </c>
      <c r="O85" s="47"/>
      <c r="P85" s="42">
        <v>1.6899999999999998E-2</v>
      </c>
      <c r="Q85" s="47"/>
      <c r="R85" s="48">
        <f t="shared" si="108"/>
        <v>666131.6997789999</v>
      </c>
      <c r="S85" s="48"/>
      <c r="T85" s="48">
        <v>0</v>
      </c>
      <c r="U85" s="48"/>
      <c r="V85" s="48">
        <f t="shared" si="109"/>
        <v>39416076.909999996</v>
      </c>
      <c r="W85" s="48">
        <f t="shared" si="117"/>
        <v>39416076.909999996</v>
      </c>
      <c r="X85" s="48">
        <f t="shared" ref="X85:Y85" si="179">+W85</f>
        <v>39416076.909999996</v>
      </c>
      <c r="Y85" s="48">
        <f t="shared" si="179"/>
        <v>39416076.909999996</v>
      </c>
      <c r="Z85" s="48">
        <f t="shared" ref="Z85:AH85" si="180">+Y85</f>
        <v>39416076.909999996</v>
      </c>
      <c r="AA85" s="48">
        <f t="shared" si="180"/>
        <v>39416076.909999996</v>
      </c>
      <c r="AB85" s="48">
        <f t="shared" si="180"/>
        <v>39416076.909999996</v>
      </c>
      <c r="AC85" s="48">
        <f t="shared" si="180"/>
        <v>39416076.909999996</v>
      </c>
      <c r="AD85" s="48">
        <f t="shared" si="180"/>
        <v>39416076.909999996</v>
      </c>
      <c r="AE85" s="48">
        <f t="shared" si="180"/>
        <v>39416076.909999996</v>
      </c>
      <c r="AF85" s="48">
        <f t="shared" si="180"/>
        <v>39416076.909999996</v>
      </c>
      <c r="AG85" s="48">
        <f t="shared" si="180"/>
        <v>39416076.909999996</v>
      </c>
      <c r="AH85" s="48">
        <f t="shared" si="180"/>
        <v>39416076.909999996</v>
      </c>
      <c r="AI85" s="48">
        <f t="shared" si="112"/>
        <v>39416076.909999982</v>
      </c>
      <c r="AJ85" s="48">
        <f t="shared" ref="AJ85:AU85" si="181">+AI85</f>
        <v>39416076.909999982</v>
      </c>
      <c r="AK85" s="48">
        <f t="shared" si="181"/>
        <v>39416076.909999982</v>
      </c>
      <c r="AL85" s="48">
        <f t="shared" si="181"/>
        <v>39416076.909999982</v>
      </c>
      <c r="AM85" s="48">
        <f t="shared" si="181"/>
        <v>39416076.909999982</v>
      </c>
      <c r="AN85" s="48">
        <f t="shared" si="181"/>
        <v>39416076.909999982</v>
      </c>
      <c r="AO85" s="48">
        <f t="shared" si="181"/>
        <v>39416076.909999982</v>
      </c>
      <c r="AP85" s="48">
        <f t="shared" si="181"/>
        <v>39416076.909999982</v>
      </c>
      <c r="AQ85" s="48">
        <f t="shared" si="181"/>
        <v>39416076.909999982</v>
      </c>
      <c r="AR85" s="48">
        <f t="shared" si="181"/>
        <v>39416076.909999982</v>
      </c>
      <c r="AS85" s="48">
        <f t="shared" si="181"/>
        <v>39416076.909999982</v>
      </c>
      <c r="AT85" s="48">
        <f t="shared" si="181"/>
        <v>39416076.909999982</v>
      </c>
      <c r="AU85" s="48">
        <f t="shared" si="181"/>
        <v>39416076.909999982</v>
      </c>
      <c r="AV85" s="48"/>
      <c r="AW85" s="48">
        <f t="shared" si="114"/>
        <v>39416076.909999974</v>
      </c>
      <c r="AX85" s="48">
        <f t="shared" si="121"/>
        <v>39416076.909999982</v>
      </c>
      <c r="AY85" s="48">
        <f t="shared" ref="AY85:BI85" si="182">+AX85</f>
        <v>39416076.909999982</v>
      </c>
      <c r="AZ85" s="48">
        <f t="shared" si="182"/>
        <v>39416076.909999982</v>
      </c>
      <c r="BA85" s="48">
        <f t="shared" si="182"/>
        <v>39416076.909999982</v>
      </c>
      <c r="BB85" s="48">
        <f t="shared" si="182"/>
        <v>39416076.909999982</v>
      </c>
      <c r="BC85" s="48">
        <f t="shared" si="182"/>
        <v>39416076.909999982</v>
      </c>
      <c r="BD85" s="48">
        <f t="shared" si="182"/>
        <v>39416076.909999982</v>
      </c>
      <c r="BE85" s="48">
        <f t="shared" si="182"/>
        <v>39416076.909999982</v>
      </c>
      <c r="BF85" s="48">
        <f t="shared" si="182"/>
        <v>39416076.909999982</v>
      </c>
      <c r="BG85" s="48">
        <f t="shared" si="182"/>
        <v>39416076.909999982</v>
      </c>
      <c r="BH85" s="48">
        <f t="shared" si="182"/>
        <v>39416076.909999982</v>
      </c>
      <c r="BI85" s="48">
        <f t="shared" si="182"/>
        <v>39416076.909999982</v>
      </c>
      <c r="BJ85" s="48"/>
      <c r="BK85" s="48">
        <f t="shared" si="116"/>
        <v>39416076.909999974</v>
      </c>
    </row>
    <row r="86" spans="1:63" x14ac:dyDescent="0.35">
      <c r="A86" s="18">
        <f>IFERROR(MAX(A$18:A85),0)+1</f>
        <v>51</v>
      </c>
      <c r="B86" s="2">
        <v>366.2</v>
      </c>
      <c r="C86" s="56"/>
      <c r="D86" s="47" t="s">
        <v>69</v>
      </c>
      <c r="E86" s="6"/>
      <c r="F86" s="45">
        <v>70078362.569999993</v>
      </c>
      <c r="G86" s="48"/>
      <c r="H86" s="45">
        <f t="shared" si="107"/>
        <v>0</v>
      </c>
      <c r="I86" s="48"/>
      <c r="J86" s="45">
        <v>0</v>
      </c>
      <c r="K86" s="48"/>
      <c r="L86" s="45">
        <v>0</v>
      </c>
      <c r="M86" s="48"/>
      <c r="N86" s="46">
        <v>70078362.569999993</v>
      </c>
      <c r="O86" s="47"/>
      <c r="P86" s="42">
        <v>1.7600000000000001E-2</v>
      </c>
      <c r="Q86" s="47"/>
      <c r="R86" s="48">
        <f t="shared" si="108"/>
        <v>1233379.181232</v>
      </c>
      <c r="S86" s="48"/>
      <c r="T86" s="48">
        <v>0</v>
      </c>
      <c r="U86" s="48"/>
      <c r="V86" s="48">
        <f t="shared" si="109"/>
        <v>70078362.569999993</v>
      </c>
      <c r="W86" s="48">
        <f t="shared" si="117"/>
        <v>70078362.569999993</v>
      </c>
      <c r="X86" s="48">
        <f t="shared" ref="X86:Y86" si="183">+W86</f>
        <v>70078362.569999993</v>
      </c>
      <c r="Y86" s="48">
        <f t="shared" si="183"/>
        <v>70078362.569999993</v>
      </c>
      <c r="Z86" s="48">
        <f t="shared" ref="Z86:AH86" si="184">+Y86</f>
        <v>70078362.569999993</v>
      </c>
      <c r="AA86" s="48">
        <f t="shared" si="184"/>
        <v>70078362.569999993</v>
      </c>
      <c r="AB86" s="48">
        <f t="shared" si="184"/>
        <v>70078362.569999993</v>
      </c>
      <c r="AC86" s="48">
        <f t="shared" si="184"/>
        <v>70078362.569999993</v>
      </c>
      <c r="AD86" s="48">
        <f t="shared" si="184"/>
        <v>70078362.569999993</v>
      </c>
      <c r="AE86" s="48">
        <f t="shared" si="184"/>
        <v>70078362.569999993</v>
      </c>
      <c r="AF86" s="48">
        <f t="shared" si="184"/>
        <v>70078362.569999993</v>
      </c>
      <c r="AG86" s="48">
        <f t="shared" si="184"/>
        <v>70078362.569999993</v>
      </c>
      <c r="AH86" s="48">
        <f t="shared" si="184"/>
        <v>70078362.569999993</v>
      </c>
      <c r="AI86" s="48">
        <f t="shared" si="112"/>
        <v>70078362.569999963</v>
      </c>
      <c r="AJ86" s="48">
        <f t="shared" ref="AJ86:AU86" si="185">+AI86</f>
        <v>70078362.569999963</v>
      </c>
      <c r="AK86" s="48">
        <f t="shared" si="185"/>
        <v>70078362.569999963</v>
      </c>
      <c r="AL86" s="48">
        <f t="shared" si="185"/>
        <v>70078362.569999963</v>
      </c>
      <c r="AM86" s="48">
        <f t="shared" si="185"/>
        <v>70078362.569999963</v>
      </c>
      <c r="AN86" s="48">
        <f t="shared" si="185"/>
        <v>70078362.569999963</v>
      </c>
      <c r="AO86" s="48">
        <f t="shared" si="185"/>
        <v>70078362.569999963</v>
      </c>
      <c r="AP86" s="48">
        <f t="shared" si="185"/>
        <v>70078362.569999963</v>
      </c>
      <c r="AQ86" s="48">
        <f t="shared" si="185"/>
        <v>70078362.569999963</v>
      </c>
      <c r="AR86" s="48">
        <f t="shared" si="185"/>
        <v>70078362.569999963</v>
      </c>
      <c r="AS86" s="48">
        <f t="shared" si="185"/>
        <v>70078362.569999963</v>
      </c>
      <c r="AT86" s="48">
        <f t="shared" si="185"/>
        <v>70078362.569999963</v>
      </c>
      <c r="AU86" s="48">
        <f t="shared" si="185"/>
        <v>70078362.569999963</v>
      </c>
      <c r="AV86" s="48"/>
      <c r="AW86" s="48">
        <f t="shared" si="114"/>
        <v>70078362.569999948</v>
      </c>
      <c r="AX86" s="48">
        <f t="shared" si="121"/>
        <v>70078362.569999963</v>
      </c>
      <c r="AY86" s="48">
        <f t="shared" ref="AY86:BI86" si="186">+AX86</f>
        <v>70078362.569999963</v>
      </c>
      <c r="AZ86" s="48">
        <f t="shared" si="186"/>
        <v>70078362.569999963</v>
      </c>
      <c r="BA86" s="48">
        <f t="shared" si="186"/>
        <v>70078362.569999963</v>
      </c>
      <c r="BB86" s="48">
        <f t="shared" si="186"/>
        <v>70078362.569999963</v>
      </c>
      <c r="BC86" s="48">
        <f t="shared" si="186"/>
        <v>70078362.569999963</v>
      </c>
      <c r="BD86" s="48">
        <f t="shared" si="186"/>
        <v>70078362.569999963</v>
      </c>
      <c r="BE86" s="48">
        <f t="shared" si="186"/>
        <v>70078362.569999963</v>
      </c>
      <c r="BF86" s="48">
        <f t="shared" si="186"/>
        <v>70078362.569999963</v>
      </c>
      <c r="BG86" s="48">
        <f t="shared" si="186"/>
        <v>70078362.569999963</v>
      </c>
      <c r="BH86" s="48">
        <f t="shared" si="186"/>
        <v>70078362.569999963</v>
      </c>
      <c r="BI86" s="48">
        <f t="shared" si="186"/>
        <v>70078362.569999963</v>
      </c>
      <c r="BJ86" s="48"/>
      <c r="BK86" s="48">
        <f t="shared" si="116"/>
        <v>70078362.569999948</v>
      </c>
    </row>
    <row r="87" spans="1:63" x14ac:dyDescent="0.35">
      <c r="A87" s="18">
        <f>IFERROR(MAX(A$18:A86),0)+1</f>
        <v>52</v>
      </c>
      <c r="B87" s="2">
        <v>367.1</v>
      </c>
      <c r="C87" s="56"/>
      <c r="D87" s="47" t="s">
        <v>92</v>
      </c>
      <c r="E87" s="56"/>
      <c r="F87" s="45">
        <v>292739021.19999999</v>
      </c>
      <c r="G87" s="48"/>
      <c r="H87" s="45">
        <f t="shared" si="107"/>
        <v>0</v>
      </c>
      <c r="I87" s="48"/>
      <c r="J87" s="45">
        <v>0</v>
      </c>
      <c r="K87" s="48"/>
      <c r="L87" s="45">
        <v>0</v>
      </c>
      <c r="M87" s="48"/>
      <c r="N87" s="46">
        <v>292739021.19999999</v>
      </c>
      <c r="O87" s="47"/>
      <c r="P87" s="42">
        <v>2.8300000000000002E-2</v>
      </c>
      <c r="Q87" s="47"/>
      <c r="R87" s="48">
        <f t="shared" si="108"/>
        <v>8284514.2999600004</v>
      </c>
      <c r="S87" s="48"/>
      <c r="T87" s="48">
        <v>0</v>
      </c>
      <c r="U87" s="48"/>
      <c r="V87" s="48">
        <f t="shared" si="109"/>
        <v>292739021.19999999</v>
      </c>
      <c r="W87" s="48">
        <f t="shared" si="117"/>
        <v>292739021.19999999</v>
      </c>
      <c r="X87" s="48">
        <f t="shared" ref="X87:Y87" si="187">+W87</f>
        <v>292739021.19999999</v>
      </c>
      <c r="Y87" s="48">
        <f t="shared" si="187"/>
        <v>292739021.19999999</v>
      </c>
      <c r="Z87" s="48">
        <f t="shared" ref="Z87:AH87" si="188">+Y87</f>
        <v>292739021.19999999</v>
      </c>
      <c r="AA87" s="48">
        <f t="shared" si="188"/>
        <v>292739021.19999999</v>
      </c>
      <c r="AB87" s="48">
        <f t="shared" si="188"/>
        <v>292739021.19999999</v>
      </c>
      <c r="AC87" s="48">
        <f t="shared" si="188"/>
        <v>292739021.19999999</v>
      </c>
      <c r="AD87" s="48">
        <f t="shared" si="188"/>
        <v>292739021.19999999</v>
      </c>
      <c r="AE87" s="48">
        <f t="shared" si="188"/>
        <v>292739021.19999999</v>
      </c>
      <c r="AF87" s="48">
        <f t="shared" si="188"/>
        <v>292739021.19999999</v>
      </c>
      <c r="AG87" s="48">
        <f t="shared" si="188"/>
        <v>292739021.19999999</v>
      </c>
      <c r="AH87" s="48">
        <f t="shared" si="188"/>
        <v>292739021.19999999</v>
      </c>
      <c r="AI87" s="48">
        <f t="shared" si="112"/>
        <v>292739021.19999993</v>
      </c>
      <c r="AJ87" s="48">
        <f t="shared" ref="AJ87:AU87" si="189">+AI87</f>
        <v>292739021.19999993</v>
      </c>
      <c r="AK87" s="48">
        <f t="shared" si="189"/>
        <v>292739021.19999993</v>
      </c>
      <c r="AL87" s="48">
        <f t="shared" si="189"/>
        <v>292739021.19999993</v>
      </c>
      <c r="AM87" s="48">
        <f t="shared" si="189"/>
        <v>292739021.19999993</v>
      </c>
      <c r="AN87" s="48">
        <f t="shared" si="189"/>
        <v>292739021.19999993</v>
      </c>
      <c r="AO87" s="48">
        <f t="shared" si="189"/>
        <v>292739021.19999993</v>
      </c>
      <c r="AP87" s="48">
        <f t="shared" si="189"/>
        <v>292739021.19999993</v>
      </c>
      <c r="AQ87" s="48">
        <f t="shared" si="189"/>
        <v>292739021.19999993</v>
      </c>
      <c r="AR87" s="48">
        <f t="shared" si="189"/>
        <v>292739021.19999993</v>
      </c>
      <c r="AS87" s="48">
        <f t="shared" si="189"/>
        <v>292739021.19999993</v>
      </c>
      <c r="AT87" s="48">
        <f t="shared" si="189"/>
        <v>292739021.19999993</v>
      </c>
      <c r="AU87" s="48">
        <f t="shared" si="189"/>
        <v>292739021.19999993</v>
      </c>
      <c r="AV87" s="48"/>
      <c r="AW87" s="48">
        <f t="shared" si="114"/>
        <v>292739021.19999987</v>
      </c>
      <c r="AX87" s="48">
        <f t="shared" si="121"/>
        <v>292739021.19999993</v>
      </c>
      <c r="AY87" s="48">
        <f t="shared" ref="AY87:BI87" si="190">+AX87</f>
        <v>292739021.19999993</v>
      </c>
      <c r="AZ87" s="48">
        <f t="shared" si="190"/>
        <v>292739021.19999993</v>
      </c>
      <c r="BA87" s="48">
        <f t="shared" si="190"/>
        <v>292739021.19999993</v>
      </c>
      <c r="BB87" s="48">
        <f t="shared" si="190"/>
        <v>292739021.19999993</v>
      </c>
      <c r="BC87" s="48">
        <f t="shared" si="190"/>
        <v>292739021.19999993</v>
      </c>
      <c r="BD87" s="48">
        <f t="shared" si="190"/>
        <v>292739021.19999993</v>
      </c>
      <c r="BE87" s="48">
        <f t="shared" si="190"/>
        <v>292739021.19999993</v>
      </c>
      <c r="BF87" s="48">
        <f t="shared" si="190"/>
        <v>292739021.19999993</v>
      </c>
      <c r="BG87" s="48">
        <f t="shared" si="190"/>
        <v>292739021.19999993</v>
      </c>
      <c r="BH87" s="48">
        <f t="shared" si="190"/>
        <v>292739021.19999993</v>
      </c>
      <c r="BI87" s="48">
        <f t="shared" si="190"/>
        <v>292739021.19999993</v>
      </c>
      <c r="BJ87" s="48"/>
      <c r="BK87" s="48">
        <f t="shared" si="116"/>
        <v>292739021.19999987</v>
      </c>
    </row>
    <row r="88" spans="1:63" x14ac:dyDescent="0.35">
      <c r="A88" s="18">
        <f>IFERROR(MAX(A$18:A87),0)+1</f>
        <v>53</v>
      </c>
      <c r="B88" s="2">
        <v>368.1</v>
      </c>
      <c r="C88" s="56"/>
      <c r="D88" s="47" t="s">
        <v>93</v>
      </c>
      <c r="E88" s="6"/>
      <c r="F88" s="45">
        <v>7657001.0899999999</v>
      </c>
      <c r="G88" s="48"/>
      <c r="H88" s="45">
        <f t="shared" si="107"/>
        <v>0</v>
      </c>
      <c r="I88" s="48"/>
      <c r="J88" s="45">
        <v>0</v>
      </c>
      <c r="K88" s="48"/>
      <c r="L88" s="45">
        <v>0</v>
      </c>
      <c r="M88" s="48"/>
      <c r="N88" s="46">
        <v>7657001.0899999999</v>
      </c>
      <c r="O88" s="47"/>
      <c r="P88" s="42">
        <v>1.32E-2</v>
      </c>
      <c r="Q88" s="47"/>
      <c r="R88" s="48">
        <f t="shared" si="108"/>
        <v>101072.414388</v>
      </c>
      <c r="S88" s="48"/>
      <c r="T88" s="48">
        <v>0</v>
      </c>
      <c r="U88" s="48"/>
      <c r="V88" s="48">
        <f t="shared" si="109"/>
        <v>7657001.0899999999</v>
      </c>
      <c r="W88" s="48">
        <f t="shared" si="117"/>
        <v>7657001.0899999999</v>
      </c>
      <c r="X88" s="48">
        <f t="shared" ref="X88:Y88" si="191">+W88</f>
        <v>7657001.0899999999</v>
      </c>
      <c r="Y88" s="48">
        <f t="shared" si="191"/>
        <v>7657001.0899999999</v>
      </c>
      <c r="Z88" s="48">
        <f t="shared" ref="Z88:AH88" si="192">+Y88</f>
        <v>7657001.0899999999</v>
      </c>
      <c r="AA88" s="48">
        <f t="shared" si="192"/>
        <v>7657001.0899999999</v>
      </c>
      <c r="AB88" s="48">
        <f t="shared" si="192"/>
        <v>7657001.0899999999</v>
      </c>
      <c r="AC88" s="48">
        <f t="shared" si="192"/>
        <v>7657001.0899999999</v>
      </c>
      <c r="AD88" s="48">
        <f t="shared" si="192"/>
        <v>7657001.0899999999</v>
      </c>
      <c r="AE88" s="48">
        <f t="shared" si="192"/>
        <v>7657001.0899999999</v>
      </c>
      <c r="AF88" s="48">
        <f t="shared" si="192"/>
        <v>7657001.0899999999</v>
      </c>
      <c r="AG88" s="48">
        <f t="shared" si="192"/>
        <v>7657001.0899999999</v>
      </c>
      <c r="AH88" s="48">
        <f t="shared" si="192"/>
        <v>7657001.0899999999</v>
      </c>
      <c r="AI88" s="48">
        <f t="shared" si="112"/>
        <v>7657001.0900000026</v>
      </c>
      <c r="AJ88" s="48">
        <f t="shared" ref="AJ88:AU88" si="193">+AI88</f>
        <v>7657001.0900000026</v>
      </c>
      <c r="AK88" s="48">
        <f t="shared" si="193"/>
        <v>7657001.0900000026</v>
      </c>
      <c r="AL88" s="48">
        <f t="shared" si="193"/>
        <v>7657001.0900000026</v>
      </c>
      <c r="AM88" s="48">
        <f t="shared" si="193"/>
        <v>7657001.0900000026</v>
      </c>
      <c r="AN88" s="48">
        <f t="shared" si="193"/>
        <v>7657001.0900000026</v>
      </c>
      <c r="AO88" s="48">
        <f t="shared" si="193"/>
        <v>7657001.0900000026</v>
      </c>
      <c r="AP88" s="48">
        <f t="shared" si="193"/>
        <v>7657001.0900000026</v>
      </c>
      <c r="AQ88" s="48">
        <f t="shared" si="193"/>
        <v>7657001.0900000026</v>
      </c>
      <c r="AR88" s="48">
        <f t="shared" si="193"/>
        <v>7657001.0900000026</v>
      </c>
      <c r="AS88" s="48">
        <f t="shared" si="193"/>
        <v>7657001.0900000026</v>
      </c>
      <c r="AT88" s="48">
        <f t="shared" si="193"/>
        <v>7657001.0900000026</v>
      </c>
      <c r="AU88" s="48">
        <f t="shared" si="193"/>
        <v>7657001.0900000026</v>
      </c>
      <c r="AV88" s="48"/>
      <c r="AW88" s="48">
        <f t="shared" si="114"/>
        <v>7657001.0900000026</v>
      </c>
      <c r="AX88" s="48">
        <f t="shared" si="121"/>
        <v>7657001.0900000026</v>
      </c>
      <c r="AY88" s="48">
        <f t="shared" ref="AY88:BI88" si="194">+AX88</f>
        <v>7657001.0900000026</v>
      </c>
      <c r="AZ88" s="48">
        <f t="shared" si="194"/>
        <v>7657001.0900000026</v>
      </c>
      <c r="BA88" s="48">
        <f t="shared" si="194"/>
        <v>7657001.0900000026</v>
      </c>
      <c r="BB88" s="48">
        <f t="shared" si="194"/>
        <v>7657001.0900000026</v>
      </c>
      <c r="BC88" s="48">
        <f t="shared" si="194"/>
        <v>7657001.0900000026</v>
      </c>
      <c r="BD88" s="48">
        <f t="shared" si="194"/>
        <v>7657001.0900000026</v>
      </c>
      <c r="BE88" s="48">
        <f t="shared" si="194"/>
        <v>7657001.0900000026</v>
      </c>
      <c r="BF88" s="48">
        <f t="shared" si="194"/>
        <v>7657001.0900000026</v>
      </c>
      <c r="BG88" s="48">
        <f t="shared" si="194"/>
        <v>7657001.0900000026</v>
      </c>
      <c r="BH88" s="48">
        <f t="shared" si="194"/>
        <v>7657001.0900000026</v>
      </c>
      <c r="BI88" s="48">
        <f t="shared" si="194"/>
        <v>7657001.0900000026</v>
      </c>
      <c r="BJ88" s="48"/>
      <c r="BK88" s="48">
        <f t="shared" si="116"/>
        <v>7657001.0900000026</v>
      </c>
    </row>
    <row r="89" spans="1:63" x14ac:dyDescent="0.35">
      <c r="A89" s="18">
        <f>IFERROR(MAX(A$18:A88),0)+1</f>
        <v>54</v>
      </c>
      <c r="B89" s="2">
        <v>368.2</v>
      </c>
      <c r="C89" s="56"/>
      <c r="D89" s="47" t="s">
        <v>94</v>
      </c>
      <c r="E89" s="6"/>
      <c r="F89" s="45">
        <v>152763567.37</v>
      </c>
      <c r="G89" s="48"/>
      <c r="H89" s="45">
        <f t="shared" si="107"/>
        <v>0</v>
      </c>
      <c r="I89" s="48"/>
      <c r="J89" s="45">
        <v>0</v>
      </c>
      <c r="K89" s="48"/>
      <c r="L89" s="45">
        <v>0</v>
      </c>
      <c r="M89" s="48"/>
      <c r="N89" s="46">
        <v>152763567.37</v>
      </c>
      <c r="O89" s="47"/>
      <c r="P89" s="42">
        <v>2.1700000000000001E-2</v>
      </c>
      <c r="Q89" s="47"/>
      <c r="R89" s="48">
        <f t="shared" si="108"/>
        <v>3314969.4119290002</v>
      </c>
      <c r="S89" s="48"/>
      <c r="T89" s="48">
        <v>0</v>
      </c>
      <c r="U89" s="48"/>
      <c r="V89" s="48">
        <f t="shared" si="109"/>
        <v>152763567.37</v>
      </c>
      <c r="W89" s="48">
        <f t="shared" si="117"/>
        <v>152763567.37</v>
      </c>
      <c r="X89" s="48">
        <f t="shared" ref="X89:Y89" si="195">+W89</f>
        <v>152763567.37</v>
      </c>
      <c r="Y89" s="48">
        <f t="shared" si="195"/>
        <v>152763567.37</v>
      </c>
      <c r="Z89" s="48">
        <f t="shared" ref="Z89:AH89" si="196">+Y89</f>
        <v>152763567.37</v>
      </c>
      <c r="AA89" s="48">
        <f t="shared" si="196"/>
        <v>152763567.37</v>
      </c>
      <c r="AB89" s="48">
        <f t="shared" si="196"/>
        <v>152763567.37</v>
      </c>
      <c r="AC89" s="48">
        <f t="shared" si="196"/>
        <v>152763567.37</v>
      </c>
      <c r="AD89" s="48">
        <f t="shared" si="196"/>
        <v>152763567.37</v>
      </c>
      <c r="AE89" s="48">
        <f t="shared" si="196"/>
        <v>152763567.37</v>
      </c>
      <c r="AF89" s="48">
        <f t="shared" si="196"/>
        <v>152763567.37</v>
      </c>
      <c r="AG89" s="48">
        <f t="shared" si="196"/>
        <v>152763567.37</v>
      </c>
      <c r="AH89" s="48">
        <f t="shared" si="196"/>
        <v>152763567.37</v>
      </c>
      <c r="AI89" s="48">
        <f t="shared" si="112"/>
        <v>152763567.36999995</v>
      </c>
      <c r="AJ89" s="48">
        <f t="shared" ref="AJ89:AU89" si="197">+AI89</f>
        <v>152763567.36999995</v>
      </c>
      <c r="AK89" s="48">
        <f t="shared" si="197"/>
        <v>152763567.36999995</v>
      </c>
      <c r="AL89" s="48">
        <f t="shared" si="197"/>
        <v>152763567.36999995</v>
      </c>
      <c r="AM89" s="48">
        <f t="shared" si="197"/>
        <v>152763567.36999995</v>
      </c>
      <c r="AN89" s="48">
        <f t="shared" si="197"/>
        <v>152763567.36999995</v>
      </c>
      <c r="AO89" s="48">
        <f t="shared" si="197"/>
        <v>152763567.36999995</v>
      </c>
      <c r="AP89" s="48">
        <f t="shared" si="197"/>
        <v>152763567.36999995</v>
      </c>
      <c r="AQ89" s="48">
        <f t="shared" si="197"/>
        <v>152763567.36999995</v>
      </c>
      <c r="AR89" s="48">
        <f t="shared" si="197"/>
        <v>152763567.36999995</v>
      </c>
      <c r="AS89" s="48">
        <f t="shared" si="197"/>
        <v>152763567.36999995</v>
      </c>
      <c r="AT89" s="48">
        <f t="shared" si="197"/>
        <v>152763567.36999995</v>
      </c>
      <c r="AU89" s="48">
        <f t="shared" si="197"/>
        <v>152763567.36999995</v>
      </c>
      <c r="AV89" s="48"/>
      <c r="AW89" s="48">
        <f t="shared" si="114"/>
        <v>152763567.36999992</v>
      </c>
      <c r="AX89" s="48">
        <f t="shared" si="121"/>
        <v>152763567.36999995</v>
      </c>
      <c r="AY89" s="48">
        <f t="shared" ref="AY89:BI89" si="198">+AX89</f>
        <v>152763567.36999995</v>
      </c>
      <c r="AZ89" s="48">
        <f t="shared" si="198"/>
        <v>152763567.36999995</v>
      </c>
      <c r="BA89" s="48">
        <f t="shared" si="198"/>
        <v>152763567.36999995</v>
      </c>
      <c r="BB89" s="48">
        <f t="shared" si="198"/>
        <v>152763567.36999995</v>
      </c>
      <c r="BC89" s="48">
        <f t="shared" si="198"/>
        <v>152763567.36999995</v>
      </c>
      <c r="BD89" s="48">
        <f t="shared" si="198"/>
        <v>152763567.36999995</v>
      </c>
      <c r="BE89" s="48">
        <f t="shared" si="198"/>
        <v>152763567.36999995</v>
      </c>
      <c r="BF89" s="48">
        <f t="shared" si="198"/>
        <v>152763567.36999995</v>
      </c>
      <c r="BG89" s="48">
        <f t="shared" si="198"/>
        <v>152763567.36999995</v>
      </c>
      <c r="BH89" s="48">
        <f t="shared" si="198"/>
        <v>152763567.36999995</v>
      </c>
      <c r="BI89" s="48">
        <f t="shared" si="198"/>
        <v>152763567.36999995</v>
      </c>
      <c r="BJ89" s="48"/>
      <c r="BK89" s="48">
        <f t="shared" si="116"/>
        <v>152763567.36999992</v>
      </c>
    </row>
    <row r="90" spans="1:63" x14ac:dyDescent="0.35">
      <c r="A90" s="18">
        <f>IFERROR(MAX(A$18:A89),0)+1</f>
        <v>55</v>
      </c>
      <c r="B90" s="2">
        <v>368.3</v>
      </c>
      <c r="C90" s="56"/>
      <c r="D90" s="47" t="s">
        <v>95</v>
      </c>
      <c r="E90" s="56"/>
      <c r="F90" s="45">
        <v>90403712.569999993</v>
      </c>
      <c r="G90" s="48"/>
      <c r="H90" s="45">
        <f t="shared" si="107"/>
        <v>0</v>
      </c>
      <c r="I90" s="48"/>
      <c r="J90" s="45">
        <v>0</v>
      </c>
      <c r="K90" s="48"/>
      <c r="L90" s="45">
        <v>0</v>
      </c>
      <c r="M90" s="48"/>
      <c r="N90" s="46">
        <v>90403712.569999993</v>
      </c>
      <c r="O90" s="47"/>
      <c r="P90" s="42">
        <v>2.2099999999999998E-2</v>
      </c>
      <c r="Q90" s="47"/>
      <c r="R90" s="48">
        <f t="shared" si="108"/>
        <v>1997922.0477969996</v>
      </c>
      <c r="S90" s="48"/>
      <c r="T90" s="48">
        <v>0</v>
      </c>
      <c r="U90" s="48"/>
      <c r="V90" s="48">
        <f t="shared" si="109"/>
        <v>90403712.569999993</v>
      </c>
      <c r="W90" s="48">
        <f t="shared" si="117"/>
        <v>90403712.569999993</v>
      </c>
      <c r="X90" s="48">
        <f t="shared" ref="X90:Y90" si="199">+W90</f>
        <v>90403712.569999993</v>
      </c>
      <c r="Y90" s="48">
        <f t="shared" si="199"/>
        <v>90403712.569999993</v>
      </c>
      <c r="Z90" s="48">
        <f t="shared" ref="Z90:AH90" si="200">+Y90</f>
        <v>90403712.569999993</v>
      </c>
      <c r="AA90" s="48">
        <f t="shared" si="200"/>
        <v>90403712.569999993</v>
      </c>
      <c r="AB90" s="48">
        <f t="shared" si="200"/>
        <v>90403712.569999993</v>
      </c>
      <c r="AC90" s="48">
        <f t="shared" si="200"/>
        <v>90403712.569999993</v>
      </c>
      <c r="AD90" s="48">
        <f t="shared" si="200"/>
        <v>90403712.569999993</v>
      </c>
      <c r="AE90" s="48">
        <f t="shared" si="200"/>
        <v>90403712.569999993</v>
      </c>
      <c r="AF90" s="48">
        <f t="shared" si="200"/>
        <v>90403712.569999993</v>
      </c>
      <c r="AG90" s="48">
        <f t="shared" si="200"/>
        <v>90403712.569999993</v>
      </c>
      <c r="AH90" s="48">
        <f t="shared" si="200"/>
        <v>90403712.569999993</v>
      </c>
      <c r="AI90" s="48">
        <f t="shared" si="112"/>
        <v>90403712.569999963</v>
      </c>
      <c r="AJ90" s="48">
        <f t="shared" ref="AJ90:AU90" si="201">+AI90</f>
        <v>90403712.569999963</v>
      </c>
      <c r="AK90" s="48">
        <f t="shared" si="201"/>
        <v>90403712.569999963</v>
      </c>
      <c r="AL90" s="48">
        <f t="shared" si="201"/>
        <v>90403712.569999963</v>
      </c>
      <c r="AM90" s="48">
        <f t="shared" si="201"/>
        <v>90403712.569999963</v>
      </c>
      <c r="AN90" s="48">
        <f t="shared" si="201"/>
        <v>90403712.569999963</v>
      </c>
      <c r="AO90" s="48">
        <f t="shared" si="201"/>
        <v>90403712.569999963</v>
      </c>
      <c r="AP90" s="48">
        <f t="shared" si="201"/>
        <v>90403712.569999963</v>
      </c>
      <c r="AQ90" s="48">
        <f t="shared" si="201"/>
        <v>90403712.569999963</v>
      </c>
      <c r="AR90" s="48">
        <f t="shared" si="201"/>
        <v>90403712.569999963</v>
      </c>
      <c r="AS90" s="48">
        <f t="shared" si="201"/>
        <v>90403712.569999963</v>
      </c>
      <c r="AT90" s="48">
        <f t="shared" si="201"/>
        <v>90403712.569999963</v>
      </c>
      <c r="AU90" s="48">
        <f t="shared" si="201"/>
        <v>90403712.569999963</v>
      </c>
      <c r="AV90" s="48"/>
      <c r="AW90" s="48">
        <f t="shared" si="114"/>
        <v>90403712.569999948</v>
      </c>
      <c r="AX90" s="48">
        <f t="shared" si="121"/>
        <v>90403712.569999963</v>
      </c>
      <c r="AY90" s="48">
        <f t="shared" ref="AY90:BI90" si="202">+AX90</f>
        <v>90403712.569999963</v>
      </c>
      <c r="AZ90" s="48">
        <f t="shared" si="202"/>
        <v>90403712.569999963</v>
      </c>
      <c r="BA90" s="48">
        <f t="shared" si="202"/>
        <v>90403712.569999963</v>
      </c>
      <c r="BB90" s="48">
        <f t="shared" si="202"/>
        <v>90403712.569999963</v>
      </c>
      <c r="BC90" s="48">
        <f t="shared" si="202"/>
        <v>90403712.569999963</v>
      </c>
      <c r="BD90" s="48">
        <f t="shared" si="202"/>
        <v>90403712.569999963</v>
      </c>
      <c r="BE90" s="48">
        <f t="shared" si="202"/>
        <v>90403712.569999963</v>
      </c>
      <c r="BF90" s="48">
        <f t="shared" si="202"/>
        <v>90403712.569999963</v>
      </c>
      <c r="BG90" s="48">
        <f t="shared" si="202"/>
        <v>90403712.569999963</v>
      </c>
      <c r="BH90" s="48">
        <f t="shared" si="202"/>
        <v>90403712.569999963</v>
      </c>
      <c r="BI90" s="48">
        <f t="shared" si="202"/>
        <v>90403712.569999963</v>
      </c>
      <c r="BJ90" s="48"/>
      <c r="BK90" s="48">
        <f t="shared" si="116"/>
        <v>90403712.569999948</v>
      </c>
    </row>
    <row r="91" spans="1:63" x14ac:dyDescent="0.35">
      <c r="A91" s="18">
        <f>IFERROR(MAX(A$18:A90),0)+1</f>
        <v>56</v>
      </c>
      <c r="B91" s="2">
        <v>369.1</v>
      </c>
      <c r="C91" s="56"/>
      <c r="D91" s="47" t="s">
        <v>96</v>
      </c>
      <c r="E91" s="6"/>
      <c r="F91" s="45">
        <v>118093341.45999999</v>
      </c>
      <c r="G91" s="48"/>
      <c r="H91" s="45">
        <f t="shared" si="107"/>
        <v>0</v>
      </c>
      <c r="I91" s="48"/>
      <c r="J91" s="45">
        <v>0</v>
      </c>
      <c r="K91" s="48"/>
      <c r="L91" s="45">
        <v>0</v>
      </c>
      <c r="M91" s="48"/>
      <c r="N91" s="46">
        <v>118093341.45999999</v>
      </c>
      <c r="O91" s="47"/>
      <c r="P91" s="42">
        <v>4.0399999999999998E-2</v>
      </c>
      <c r="Q91" s="47"/>
      <c r="R91" s="48">
        <f t="shared" si="108"/>
        <v>4770970.994984</v>
      </c>
      <c r="S91" s="48"/>
      <c r="T91" s="48">
        <v>0</v>
      </c>
      <c r="U91" s="48"/>
      <c r="V91" s="48">
        <f t="shared" si="109"/>
        <v>118093341.45999999</v>
      </c>
      <c r="W91" s="48">
        <f t="shared" si="117"/>
        <v>118093341.45999999</v>
      </c>
      <c r="X91" s="48">
        <f t="shared" ref="X91:Y91" si="203">+W91</f>
        <v>118093341.45999999</v>
      </c>
      <c r="Y91" s="48">
        <f t="shared" si="203"/>
        <v>118093341.45999999</v>
      </c>
      <c r="Z91" s="48">
        <f t="shared" ref="Z91:AH91" si="204">+Y91</f>
        <v>118093341.45999999</v>
      </c>
      <c r="AA91" s="48">
        <f t="shared" si="204"/>
        <v>118093341.45999999</v>
      </c>
      <c r="AB91" s="48">
        <f t="shared" si="204"/>
        <v>118093341.45999999</v>
      </c>
      <c r="AC91" s="48">
        <f t="shared" si="204"/>
        <v>118093341.45999999</v>
      </c>
      <c r="AD91" s="48">
        <f t="shared" si="204"/>
        <v>118093341.45999999</v>
      </c>
      <c r="AE91" s="48">
        <f t="shared" si="204"/>
        <v>118093341.45999999</v>
      </c>
      <c r="AF91" s="48">
        <f t="shared" si="204"/>
        <v>118093341.45999999</v>
      </c>
      <c r="AG91" s="48">
        <f t="shared" si="204"/>
        <v>118093341.45999999</v>
      </c>
      <c r="AH91" s="48">
        <f t="shared" si="204"/>
        <v>118093341.45999999</v>
      </c>
      <c r="AI91" s="48">
        <f t="shared" si="112"/>
        <v>118093341.46000002</v>
      </c>
      <c r="AJ91" s="48">
        <f t="shared" ref="AJ91:AU91" si="205">+AI91</f>
        <v>118093341.46000002</v>
      </c>
      <c r="AK91" s="48">
        <f t="shared" si="205"/>
        <v>118093341.46000002</v>
      </c>
      <c r="AL91" s="48">
        <f t="shared" si="205"/>
        <v>118093341.46000002</v>
      </c>
      <c r="AM91" s="48">
        <f t="shared" si="205"/>
        <v>118093341.46000002</v>
      </c>
      <c r="AN91" s="48">
        <f t="shared" si="205"/>
        <v>118093341.46000002</v>
      </c>
      <c r="AO91" s="48">
        <f t="shared" si="205"/>
        <v>118093341.46000002</v>
      </c>
      <c r="AP91" s="48">
        <f t="shared" si="205"/>
        <v>118093341.46000002</v>
      </c>
      <c r="AQ91" s="48">
        <f t="shared" si="205"/>
        <v>118093341.46000002</v>
      </c>
      <c r="AR91" s="48">
        <f t="shared" si="205"/>
        <v>118093341.46000002</v>
      </c>
      <c r="AS91" s="48">
        <f t="shared" si="205"/>
        <v>118093341.46000002</v>
      </c>
      <c r="AT91" s="48">
        <f t="shared" si="205"/>
        <v>118093341.46000002</v>
      </c>
      <c r="AU91" s="48">
        <f t="shared" si="205"/>
        <v>118093341.46000002</v>
      </c>
      <c r="AV91" s="48"/>
      <c r="AW91" s="48">
        <f t="shared" si="114"/>
        <v>118093341.46000002</v>
      </c>
      <c r="AX91" s="48">
        <f t="shared" si="121"/>
        <v>118093341.46000002</v>
      </c>
      <c r="AY91" s="48">
        <f t="shared" ref="AY91:BI91" si="206">+AX91</f>
        <v>118093341.46000002</v>
      </c>
      <c r="AZ91" s="48">
        <f t="shared" si="206"/>
        <v>118093341.46000002</v>
      </c>
      <c r="BA91" s="48">
        <f t="shared" si="206"/>
        <v>118093341.46000002</v>
      </c>
      <c r="BB91" s="48">
        <f t="shared" si="206"/>
        <v>118093341.46000002</v>
      </c>
      <c r="BC91" s="48">
        <f t="shared" si="206"/>
        <v>118093341.46000002</v>
      </c>
      <c r="BD91" s="48">
        <f t="shared" si="206"/>
        <v>118093341.46000002</v>
      </c>
      <c r="BE91" s="48">
        <f t="shared" si="206"/>
        <v>118093341.46000002</v>
      </c>
      <c r="BF91" s="48">
        <f t="shared" si="206"/>
        <v>118093341.46000002</v>
      </c>
      <c r="BG91" s="48">
        <f t="shared" si="206"/>
        <v>118093341.46000002</v>
      </c>
      <c r="BH91" s="48">
        <f t="shared" si="206"/>
        <v>118093341.46000002</v>
      </c>
      <c r="BI91" s="48">
        <f t="shared" si="206"/>
        <v>118093341.46000002</v>
      </c>
      <c r="BJ91" s="48"/>
      <c r="BK91" s="48">
        <f t="shared" si="116"/>
        <v>118093341.46000002</v>
      </c>
    </row>
    <row r="92" spans="1:63" x14ac:dyDescent="0.35">
      <c r="A92" s="18">
        <f>IFERROR(MAX(A$18:A91),0)+1</f>
        <v>57</v>
      </c>
      <c r="B92" s="2">
        <v>369.2</v>
      </c>
      <c r="C92" s="56"/>
      <c r="D92" s="47" t="s">
        <v>97</v>
      </c>
      <c r="E92" s="6"/>
      <c r="F92" s="45">
        <v>2084808.96</v>
      </c>
      <c r="G92" s="48"/>
      <c r="H92" s="45">
        <f t="shared" si="107"/>
        <v>0</v>
      </c>
      <c r="I92" s="48"/>
      <c r="J92" s="45">
        <v>0</v>
      </c>
      <c r="K92" s="48"/>
      <c r="L92" s="45">
        <v>0</v>
      </c>
      <c r="M92" s="48"/>
      <c r="N92" s="46">
        <v>2084808.96</v>
      </c>
      <c r="O92" s="47"/>
      <c r="P92" s="42">
        <v>3.9300000000000002E-2</v>
      </c>
      <c r="Q92" s="47"/>
      <c r="R92" s="48">
        <f t="shared" si="108"/>
        <v>81932.992127999998</v>
      </c>
      <c r="S92" s="48"/>
      <c r="T92" s="48">
        <v>0</v>
      </c>
      <c r="U92" s="48"/>
      <c r="V92" s="48">
        <f t="shared" si="109"/>
        <v>2084808.96</v>
      </c>
      <c r="W92" s="48">
        <f t="shared" si="117"/>
        <v>2084808.96</v>
      </c>
      <c r="X92" s="48">
        <f t="shared" ref="X92:Y92" si="207">+W92</f>
        <v>2084808.96</v>
      </c>
      <c r="Y92" s="48">
        <f t="shared" si="207"/>
        <v>2084808.96</v>
      </c>
      <c r="Z92" s="48">
        <f t="shared" ref="Z92:AH92" si="208">+Y92</f>
        <v>2084808.96</v>
      </c>
      <c r="AA92" s="48">
        <f t="shared" si="208"/>
        <v>2084808.96</v>
      </c>
      <c r="AB92" s="48">
        <f t="shared" si="208"/>
        <v>2084808.96</v>
      </c>
      <c r="AC92" s="48">
        <f t="shared" si="208"/>
        <v>2084808.96</v>
      </c>
      <c r="AD92" s="48">
        <f t="shared" si="208"/>
        <v>2084808.96</v>
      </c>
      <c r="AE92" s="48">
        <f t="shared" si="208"/>
        <v>2084808.96</v>
      </c>
      <c r="AF92" s="48">
        <f t="shared" si="208"/>
        <v>2084808.96</v>
      </c>
      <c r="AG92" s="48">
        <f t="shared" si="208"/>
        <v>2084808.96</v>
      </c>
      <c r="AH92" s="48">
        <f t="shared" si="208"/>
        <v>2084808.96</v>
      </c>
      <c r="AI92" s="48">
        <f t="shared" si="112"/>
        <v>2084808.9600000007</v>
      </c>
      <c r="AJ92" s="48">
        <f t="shared" ref="AJ92:AU92" si="209">+AI92</f>
        <v>2084808.9600000007</v>
      </c>
      <c r="AK92" s="48">
        <f t="shared" si="209"/>
        <v>2084808.9600000007</v>
      </c>
      <c r="AL92" s="48">
        <f t="shared" si="209"/>
        <v>2084808.9600000007</v>
      </c>
      <c r="AM92" s="48">
        <f t="shared" si="209"/>
        <v>2084808.9600000007</v>
      </c>
      <c r="AN92" s="48">
        <f t="shared" si="209"/>
        <v>2084808.9600000007</v>
      </c>
      <c r="AO92" s="48">
        <f t="shared" si="209"/>
        <v>2084808.9600000007</v>
      </c>
      <c r="AP92" s="48">
        <f t="shared" si="209"/>
        <v>2084808.9600000007</v>
      </c>
      <c r="AQ92" s="48">
        <f t="shared" si="209"/>
        <v>2084808.9600000007</v>
      </c>
      <c r="AR92" s="48">
        <f t="shared" si="209"/>
        <v>2084808.9600000007</v>
      </c>
      <c r="AS92" s="48">
        <f t="shared" si="209"/>
        <v>2084808.9600000007</v>
      </c>
      <c r="AT92" s="48">
        <f t="shared" si="209"/>
        <v>2084808.9600000007</v>
      </c>
      <c r="AU92" s="48">
        <f t="shared" si="209"/>
        <v>2084808.9600000007</v>
      </c>
      <c r="AV92" s="48"/>
      <c r="AW92" s="48">
        <f t="shared" si="114"/>
        <v>2084808.9600000007</v>
      </c>
      <c r="AX92" s="48">
        <f t="shared" si="121"/>
        <v>2084808.9600000007</v>
      </c>
      <c r="AY92" s="48">
        <f t="shared" ref="AY92:BI92" si="210">+AX92</f>
        <v>2084808.9600000007</v>
      </c>
      <c r="AZ92" s="48">
        <f t="shared" si="210"/>
        <v>2084808.9600000007</v>
      </c>
      <c r="BA92" s="48">
        <f t="shared" si="210"/>
        <v>2084808.9600000007</v>
      </c>
      <c r="BB92" s="48">
        <f t="shared" si="210"/>
        <v>2084808.9600000007</v>
      </c>
      <c r="BC92" s="48">
        <f t="shared" si="210"/>
        <v>2084808.9600000007</v>
      </c>
      <c r="BD92" s="48">
        <f t="shared" si="210"/>
        <v>2084808.9600000007</v>
      </c>
      <c r="BE92" s="48">
        <f t="shared" si="210"/>
        <v>2084808.9600000007</v>
      </c>
      <c r="BF92" s="48">
        <f t="shared" si="210"/>
        <v>2084808.9600000007</v>
      </c>
      <c r="BG92" s="48">
        <f t="shared" si="210"/>
        <v>2084808.9600000007</v>
      </c>
      <c r="BH92" s="48">
        <f t="shared" si="210"/>
        <v>2084808.9600000007</v>
      </c>
      <c r="BI92" s="48">
        <f t="shared" si="210"/>
        <v>2084808.9600000007</v>
      </c>
      <c r="BJ92" s="48"/>
      <c r="BK92" s="48">
        <f t="shared" si="116"/>
        <v>2084808.9600000007</v>
      </c>
    </row>
    <row r="93" spans="1:63" x14ac:dyDescent="0.35">
      <c r="A93" s="18">
        <f>IFERROR(MAX(A$18:A92),0)+1</f>
        <v>58</v>
      </c>
      <c r="B93" s="2">
        <v>369.21</v>
      </c>
      <c r="C93" s="56"/>
      <c r="D93" s="47" t="s">
        <v>97</v>
      </c>
      <c r="E93" s="6"/>
      <c r="F93" s="45">
        <v>37001422.219999999</v>
      </c>
      <c r="G93" s="48"/>
      <c r="H93" s="45">
        <f t="shared" si="107"/>
        <v>0</v>
      </c>
      <c r="I93" s="48"/>
      <c r="J93" s="45">
        <v>0</v>
      </c>
      <c r="K93" s="48"/>
      <c r="L93" s="45">
        <v>0</v>
      </c>
      <c r="M93" s="48"/>
      <c r="N93" s="46">
        <v>37001422.219999999</v>
      </c>
      <c r="O93" s="47"/>
      <c r="P93" s="42">
        <v>3.9300000000000002E-2</v>
      </c>
      <c r="Q93" s="47"/>
      <c r="R93" s="48">
        <f t="shared" si="108"/>
        <v>1454155.8932459999</v>
      </c>
      <c r="S93" s="48"/>
      <c r="T93" s="48">
        <v>0</v>
      </c>
      <c r="U93" s="48"/>
      <c r="V93" s="48">
        <f t="shared" si="109"/>
        <v>37001422.219999999</v>
      </c>
      <c r="W93" s="48">
        <f t="shared" si="117"/>
        <v>37001422.219999999</v>
      </c>
      <c r="X93" s="48">
        <f t="shared" ref="X93:Y93" si="211">+W93</f>
        <v>37001422.219999999</v>
      </c>
      <c r="Y93" s="48">
        <f t="shared" si="211"/>
        <v>37001422.219999999</v>
      </c>
      <c r="Z93" s="48">
        <f t="shared" ref="Z93:AH93" si="212">+Y93</f>
        <v>37001422.219999999</v>
      </c>
      <c r="AA93" s="48">
        <f t="shared" si="212"/>
        <v>37001422.219999999</v>
      </c>
      <c r="AB93" s="48">
        <f t="shared" si="212"/>
        <v>37001422.219999999</v>
      </c>
      <c r="AC93" s="48">
        <f t="shared" si="212"/>
        <v>37001422.219999999</v>
      </c>
      <c r="AD93" s="48">
        <f t="shared" si="212"/>
        <v>37001422.219999999</v>
      </c>
      <c r="AE93" s="48">
        <f t="shared" si="212"/>
        <v>37001422.219999999</v>
      </c>
      <c r="AF93" s="48">
        <f t="shared" si="212"/>
        <v>37001422.219999999</v>
      </c>
      <c r="AG93" s="48">
        <f t="shared" si="212"/>
        <v>37001422.219999999</v>
      </c>
      <c r="AH93" s="48">
        <f t="shared" si="212"/>
        <v>37001422.219999999</v>
      </c>
      <c r="AI93" s="48">
        <f t="shared" si="112"/>
        <v>37001422.220000014</v>
      </c>
      <c r="AJ93" s="48">
        <f t="shared" ref="AJ93:AU93" si="213">+AI93</f>
        <v>37001422.220000014</v>
      </c>
      <c r="AK93" s="48">
        <f t="shared" si="213"/>
        <v>37001422.220000014</v>
      </c>
      <c r="AL93" s="48">
        <f t="shared" si="213"/>
        <v>37001422.220000014</v>
      </c>
      <c r="AM93" s="48">
        <f t="shared" si="213"/>
        <v>37001422.220000014</v>
      </c>
      <c r="AN93" s="48">
        <f t="shared" si="213"/>
        <v>37001422.220000014</v>
      </c>
      <c r="AO93" s="48">
        <f t="shared" si="213"/>
        <v>37001422.220000014</v>
      </c>
      <c r="AP93" s="48">
        <f t="shared" si="213"/>
        <v>37001422.220000014</v>
      </c>
      <c r="AQ93" s="48">
        <f t="shared" si="213"/>
        <v>37001422.220000014</v>
      </c>
      <c r="AR93" s="48">
        <f t="shared" si="213"/>
        <v>37001422.220000014</v>
      </c>
      <c r="AS93" s="48">
        <f t="shared" si="213"/>
        <v>37001422.220000014</v>
      </c>
      <c r="AT93" s="48">
        <f t="shared" si="213"/>
        <v>37001422.220000014</v>
      </c>
      <c r="AU93" s="48">
        <f t="shared" si="213"/>
        <v>37001422.220000014</v>
      </c>
      <c r="AV93" s="48"/>
      <c r="AW93" s="48">
        <f t="shared" si="114"/>
        <v>37001422.220000021</v>
      </c>
      <c r="AX93" s="48">
        <f t="shared" si="121"/>
        <v>37001422.220000014</v>
      </c>
      <c r="AY93" s="48">
        <f t="shared" ref="AY93:BI93" si="214">+AX93</f>
        <v>37001422.220000014</v>
      </c>
      <c r="AZ93" s="48">
        <f t="shared" si="214"/>
        <v>37001422.220000014</v>
      </c>
      <c r="BA93" s="48">
        <f t="shared" si="214"/>
        <v>37001422.220000014</v>
      </c>
      <c r="BB93" s="48">
        <f t="shared" si="214"/>
        <v>37001422.220000014</v>
      </c>
      <c r="BC93" s="48">
        <f t="shared" si="214"/>
        <v>37001422.220000014</v>
      </c>
      <c r="BD93" s="48">
        <f t="shared" si="214"/>
        <v>37001422.220000014</v>
      </c>
      <c r="BE93" s="48">
        <f t="shared" si="214"/>
        <v>37001422.220000014</v>
      </c>
      <c r="BF93" s="48">
        <f t="shared" si="214"/>
        <v>37001422.220000014</v>
      </c>
      <c r="BG93" s="48">
        <f t="shared" si="214"/>
        <v>37001422.220000014</v>
      </c>
      <c r="BH93" s="48">
        <f t="shared" si="214"/>
        <v>37001422.220000014</v>
      </c>
      <c r="BI93" s="48">
        <f t="shared" si="214"/>
        <v>37001422.220000014</v>
      </c>
      <c r="BJ93" s="48"/>
      <c r="BK93" s="48">
        <f t="shared" si="116"/>
        <v>37001422.220000021</v>
      </c>
    </row>
    <row r="94" spans="1:63" x14ac:dyDescent="0.35">
      <c r="A94" s="18">
        <f>IFERROR(MAX(A$18:A93),0)+1</f>
        <v>59</v>
      </c>
      <c r="B94" s="2">
        <v>370.1</v>
      </c>
      <c r="C94" s="56"/>
      <c r="D94" s="47" t="s">
        <v>98</v>
      </c>
      <c r="E94" s="56"/>
      <c r="F94" s="45">
        <v>46122692.140000001</v>
      </c>
      <c r="G94" s="48"/>
      <c r="H94" s="45">
        <f t="shared" si="107"/>
        <v>0</v>
      </c>
      <c r="I94" s="48"/>
      <c r="J94" s="45">
        <v>0</v>
      </c>
      <c r="K94" s="48"/>
      <c r="L94" s="45">
        <v>-269859.88500000001</v>
      </c>
      <c r="M94" s="48"/>
      <c r="N94" s="46">
        <v>45852832.255000003</v>
      </c>
      <c r="O94" s="47"/>
      <c r="P94" s="42">
        <v>8.6999999999999994E-3</v>
      </c>
      <c r="Q94" s="47"/>
      <c r="R94" s="48">
        <f t="shared" si="108"/>
        <v>398919.64061850001</v>
      </c>
      <c r="S94" s="48"/>
      <c r="T94" s="48">
        <v>0</v>
      </c>
      <c r="U94" s="48"/>
      <c r="V94" s="48">
        <f t="shared" si="109"/>
        <v>45852832.255000003</v>
      </c>
      <c r="W94" s="48">
        <f t="shared" si="117"/>
        <v>45852832.255000003</v>
      </c>
      <c r="X94" s="48">
        <f t="shared" ref="X94:Y94" si="215">+W94</f>
        <v>45852832.255000003</v>
      </c>
      <c r="Y94" s="48">
        <f t="shared" si="215"/>
        <v>45852832.255000003</v>
      </c>
      <c r="Z94" s="48">
        <f t="shared" ref="Z94:AH94" si="216">+Y94</f>
        <v>45852832.255000003</v>
      </c>
      <c r="AA94" s="48">
        <f t="shared" si="216"/>
        <v>45852832.255000003</v>
      </c>
      <c r="AB94" s="48">
        <f t="shared" si="216"/>
        <v>45852832.255000003</v>
      </c>
      <c r="AC94" s="48">
        <f t="shared" si="216"/>
        <v>45852832.255000003</v>
      </c>
      <c r="AD94" s="48">
        <f t="shared" si="216"/>
        <v>45852832.255000003</v>
      </c>
      <c r="AE94" s="48">
        <f t="shared" si="216"/>
        <v>45852832.255000003</v>
      </c>
      <c r="AF94" s="48">
        <f t="shared" si="216"/>
        <v>45852832.255000003</v>
      </c>
      <c r="AG94" s="48">
        <f t="shared" si="216"/>
        <v>45852832.255000003</v>
      </c>
      <c r="AH94" s="48">
        <f t="shared" si="216"/>
        <v>45852832.255000003</v>
      </c>
      <c r="AI94" s="48">
        <f t="shared" si="112"/>
        <v>45852832.255000003</v>
      </c>
      <c r="AJ94" s="48">
        <f t="shared" ref="AJ94:AU94" si="217">+AI94</f>
        <v>45852832.255000003</v>
      </c>
      <c r="AK94" s="48">
        <f t="shared" si="217"/>
        <v>45852832.255000003</v>
      </c>
      <c r="AL94" s="48">
        <f t="shared" si="217"/>
        <v>45852832.255000003</v>
      </c>
      <c r="AM94" s="48">
        <f t="shared" si="217"/>
        <v>45852832.255000003</v>
      </c>
      <c r="AN94" s="48">
        <f t="shared" si="217"/>
        <v>45852832.255000003</v>
      </c>
      <c r="AO94" s="48">
        <f t="shared" si="217"/>
        <v>45852832.255000003</v>
      </c>
      <c r="AP94" s="48">
        <f t="shared" si="217"/>
        <v>45852832.255000003</v>
      </c>
      <c r="AQ94" s="48">
        <f t="shared" si="217"/>
        <v>45852832.255000003</v>
      </c>
      <c r="AR94" s="48">
        <f t="shared" si="217"/>
        <v>45852832.255000003</v>
      </c>
      <c r="AS94" s="48">
        <f t="shared" si="217"/>
        <v>45852832.255000003</v>
      </c>
      <c r="AT94" s="48">
        <f t="shared" si="217"/>
        <v>45852832.255000003</v>
      </c>
      <c r="AU94" s="48">
        <f t="shared" si="217"/>
        <v>45852832.255000003</v>
      </c>
      <c r="AV94" s="48"/>
      <c r="AW94" s="48">
        <f t="shared" si="114"/>
        <v>45852832.255000003</v>
      </c>
      <c r="AX94" s="48">
        <f t="shared" si="121"/>
        <v>45852832.255000003</v>
      </c>
      <c r="AY94" s="48">
        <f t="shared" ref="AY94:BI94" si="218">+AX94</f>
        <v>45852832.255000003</v>
      </c>
      <c r="AZ94" s="48">
        <f t="shared" si="218"/>
        <v>45852832.255000003</v>
      </c>
      <c r="BA94" s="48">
        <f t="shared" si="218"/>
        <v>45852832.255000003</v>
      </c>
      <c r="BB94" s="48">
        <f t="shared" si="218"/>
        <v>45852832.255000003</v>
      </c>
      <c r="BC94" s="48">
        <f t="shared" si="218"/>
        <v>45852832.255000003</v>
      </c>
      <c r="BD94" s="48">
        <f t="shared" si="218"/>
        <v>45852832.255000003</v>
      </c>
      <c r="BE94" s="48">
        <f t="shared" si="218"/>
        <v>45852832.255000003</v>
      </c>
      <c r="BF94" s="48">
        <f t="shared" si="218"/>
        <v>45852832.255000003</v>
      </c>
      <c r="BG94" s="48">
        <f t="shared" si="218"/>
        <v>45852832.255000003</v>
      </c>
      <c r="BH94" s="48">
        <f t="shared" si="218"/>
        <v>45852832.255000003</v>
      </c>
      <c r="BI94" s="48">
        <f t="shared" si="218"/>
        <v>45852832.255000003</v>
      </c>
      <c r="BJ94" s="48"/>
      <c r="BK94" s="48">
        <f t="shared" si="116"/>
        <v>45852832.255000003</v>
      </c>
    </row>
    <row r="95" spans="1:63" x14ac:dyDescent="0.35">
      <c r="A95" s="18">
        <f>IFERROR(MAX(A$18:A94),0)+1</f>
        <v>60</v>
      </c>
      <c r="B95" s="2">
        <v>370.2</v>
      </c>
      <c r="C95" s="56"/>
      <c r="D95" s="47" t="s">
        <v>99</v>
      </c>
      <c r="E95" s="56"/>
      <c r="F95" s="45">
        <v>24618631.969999999</v>
      </c>
      <c r="G95" s="48"/>
      <c r="H95" s="45">
        <f t="shared" si="107"/>
        <v>0</v>
      </c>
      <c r="I95" s="48"/>
      <c r="J95" s="45">
        <v>0</v>
      </c>
      <c r="K95" s="48"/>
      <c r="L95" s="45">
        <v>-389920.49735667114</v>
      </c>
      <c r="M95" s="48"/>
      <c r="N95" s="46">
        <v>24228711.472643327</v>
      </c>
      <c r="O95" s="47"/>
      <c r="P95" s="42">
        <v>1.55E-2</v>
      </c>
      <c r="Q95" s="47"/>
      <c r="R95" s="48">
        <f t="shared" si="108"/>
        <v>375545.02782597154</v>
      </c>
      <c r="S95" s="48"/>
      <c r="T95" s="48">
        <v>0</v>
      </c>
      <c r="U95" s="48"/>
      <c r="V95" s="48">
        <f t="shared" si="109"/>
        <v>24228711.472643327</v>
      </c>
      <c r="W95" s="48">
        <f t="shared" si="117"/>
        <v>24228711.472643327</v>
      </c>
      <c r="X95" s="48">
        <f t="shared" ref="X95:Y95" si="219">+W95</f>
        <v>24228711.472643327</v>
      </c>
      <c r="Y95" s="48">
        <f t="shared" si="219"/>
        <v>24228711.472643327</v>
      </c>
      <c r="Z95" s="48">
        <f t="shared" ref="Z95:AH95" si="220">+Y95</f>
        <v>24228711.472643327</v>
      </c>
      <c r="AA95" s="48">
        <f t="shared" si="220"/>
        <v>24228711.472643327</v>
      </c>
      <c r="AB95" s="48">
        <f t="shared" si="220"/>
        <v>24228711.472643327</v>
      </c>
      <c r="AC95" s="48">
        <f t="shared" si="220"/>
        <v>24228711.472643327</v>
      </c>
      <c r="AD95" s="48">
        <f t="shared" si="220"/>
        <v>24228711.472643327</v>
      </c>
      <c r="AE95" s="48">
        <f t="shared" si="220"/>
        <v>24228711.472643327</v>
      </c>
      <c r="AF95" s="48">
        <f t="shared" si="220"/>
        <v>24228711.472643327</v>
      </c>
      <c r="AG95" s="48">
        <f t="shared" si="220"/>
        <v>24228711.472643327</v>
      </c>
      <c r="AH95" s="48">
        <f t="shared" si="220"/>
        <v>24228711.472643327</v>
      </c>
      <c r="AI95" s="48">
        <f t="shared" si="112"/>
        <v>24228711.47264332</v>
      </c>
      <c r="AJ95" s="48">
        <f t="shared" ref="AJ95:AU95" si="221">+AI95</f>
        <v>24228711.47264332</v>
      </c>
      <c r="AK95" s="48">
        <f t="shared" si="221"/>
        <v>24228711.47264332</v>
      </c>
      <c r="AL95" s="48">
        <f t="shared" si="221"/>
        <v>24228711.47264332</v>
      </c>
      <c r="AM95" s="48">
        <f t="shared" si="221"/>
        <v>24228711.47264332</v>
      </c>
      <c r="AN95" s="48">
        <f t="shared" si="221"/>
        <v>24228711.47264332</v>
      </c>
      <c r="AO95" s="48">
        <f t="shared" si="221"/>
        <v>24228711.47264332</v>
      </c>
      <c r="AP95" s="48">
        <f t="shared" si="221"/>
        <v>24228711.47264332</v>
      </c>
      <c r="AQ95" s="48">
        <f t="shared" si="221"/>
        <v>24228711.47264332</v>
      </c>
      <c r="AR95" s="48">
        <f t="shared" si="221"/>
        <v>24228711.47264332</v>
      </c>
      <c r="AS95" s="48">
        <f t="shared" si="221"/>
        <v>24228711.47264332</v>
      </c>
      <c r="AT95" s="48">
        <f t="shared" si="221"/>
        <v>24228711.47264332</v>
      </c>
      <c r="AU95" s="48">
        <f t="shared" si="221"/>
        <v>24228711.47264332</v>
      </c>
      <c r="AV95" s="48"/>
      <c r="AW95" s="48">
        <f t="shared" si="114"/>
        <v>24228711.47264332</v>
      </c>
      <c r="AX95" s="48">
        <f t="shared" si="121"/>
        <v>24228711.47264332</v>
      </c>
      <c r="AY95" s="48">
        <f t="shared" ref="AY95:BI95" si="222">+AX95</f>
        <v>24228711.47264332</v>
      </c>
      <c r="AZ95" s="48">
        <f t="shared" si="222"/>
        <v>24228711.47264332</v>
      </c>
      <c r="BA95" s="48">
        <f t="shared" si="222"/>
        <v>24228711.47264332</v>
      </c>
      <c r="BB95" s="48">
        <f t="shared" si="222"/>
        <v>24228711.47264332</v>
      </c>
      <c r="BC95" s="48">
        <f t="shared" si="222"/>
        <v>24228711.47264332</v>
      </c>
      <c r="BD95" s="48">
        <f t="shared" si="222"/>
        <v>24228711.47264332</v>
      </c>
      <c r="BE95" s="48">
        <f t="shared" si="222"/>
        <v>24228711.47264332</v>
      </c>
      <c r="BF95" s="48">
        <f t="shared" si="222"/>
        <v>24228711.47264332</v>
      </c>
      <c r="BG95" s="48">
        <f t="shared" si="222"/>
        <v>24228711.47264332</v>
      </c>
      <c r="BH95" s="48">
        <f t="shared" si="222"/>
        <v>24228711.47264332</v>
      </c>
      <c r="BI95" s="48">
        <f t="shared" si="222"/>
        <v>24228711.47264332</v>
      </c>
      <c r="BJ95" s="48"/>
      <c r="BK95" s="48">
        <f t="shared" si="116"/>
        <v>24228711.47264332</v>
      </c>
    </row>
    <row r="96" spans="1:63" x14ac:dyDescent="0.35">
      <c r="A96" s="18">
        <f>IFERROR(MAX(A$18:A95),0)+1</f>
        <v>61</v>
      </c>
      <c r="B96" s="2">
        <v>370.3</v>
      </c>
      <c r="C96" s="56"/>
      <c r="D96" s="47" t="s">
        <v>100</v>
      </c>
      <c r="E96" s="6"/>
      <c r="F96" s="45">
        <v>19080.77</v>
      </c>
      <c r="G96" s="48"/>
      <c r="H96" s="45">
        <f t="shared" si="107"/>
        <v>0</v>
      </c>
      <c r="I96" s="48"/>
      <c r="J96" s="45">
        <v>0</v>
      </c>
      <c r="K96" s="48"/>
      <c r="L96" s="45">
        <v>0</v>
      </c>
      <c r="M96" s="48"/>
      <c r="N96" s="46">
        <v>19080.77</v>
      </c>
      <c r="O96" s="47"/>
      <c r="P96" s="42">
        <v>8.6999999999999994E-3</v>
      </c>
      <c r="Q96" s="47"/>
      <c r="R96" s="48">
        <f t="shared" si="108"/>
        <v>166.00269899999998</v>
      </c>
      <c r="S96" s="48"/>
      <c r="T96" s="48">
        <v>0</v>
      </c>
      <c r="U96" s="48"/>
      <c r="V96" s="48">
        <f t="shared" si="109"/>
        <v>19080.77</v>
      </c>
      <c r="W96" s="48">
        <f t="shared" si="117"/>
        <v>19080.77</v>
      </c>
      <c r="X96" s="48">
        <f t="shared" ref="X96:Y96" si="223">+W96</f>
        <v>19080.77</v>
      </c>
      <c r="Y96" s="48">
        <f t="shared" si="223"/>
        <v>19080.77</v>
      </c>
      <c r="Z96" s="48">
        <f t="shared" ref="Z96:AH96" si="224">+Y96</f>
        <v>19080.77</v>
      </c>
      <c r="AA96" s="48">
        <f t="shared" si="224"/>
        <v>19080.77</v>
      </c>
      <c r="AB96" s="48">
        <f t="shared" si="224"/>
        <v>19080.77</v>
      </c>
      <c r="AC96" s="48">
        <f t="shared" si="224"/>
        <v>19080.77</v>
      </c>
      <c r="AD96" s="48">
        <f t="shared" si="224"/>
        <v>19080.77</v>
      </c>
      <c r="AE96" s="48">
        <f t="shared" si="224"/>
        <v>19080.77</v>
      </c>
      <c r="AF96" s="48">
        <f t="shared" si="224"/>
        <v>19080.77</v>
      </c>
      <c r="AG96" s="48">
        <f t="shared" si="224"/>
        <v>19080.77</v>
      </c>
      <c r="AH96" s="48">
        <f t="shared" si="224"/>
        <v>19080.77</v>
      </c>
      <c r="AI96" s="48">
        <f t="shared" si="112"/>
        <v>19080.769999999997</v>
      </c>
      <c r="AJ96" s="48">
        <f t="shared" ref="AJ96:AU96" si="225">+AI96</f>
        <v>19080.769999999997</v>
      </c>
      <c r="AK96" s="48">
        <f t="shared" si="225"/>
        <v>19080.769999999997</v>
      </c>
      <c r="AL96" s="48">
        <f t="shared" si="225"/>
        <v>19080.769999999997</v>
      </c>
      <c r="AM96" s="48">
        <f t="shared" si="225"/>
        <v>19080.769999999997</v>
      </c>
      <c r="AN96" s="48">
        <f t="shared" si="225"/>
        <v>19080.769999999997</v>
      </c>
      <c r="AO96" s="48">
        <f t="shared" si="225"/>
        <v>19080.769999999997</v>
      </c>
      <c r="AP96" s="48">
        <f t="shared" si="225"/>
        <v>19080.769999999997</v>
      </c>
      <c r="AQ96" s="48">
        <f t="shared" si="225"/>
        <v>19080.769999999997</v>
      </c>
      <c r="AR96" s="48">
        <f t="shared" si="225"/>
        <v>19080.769999999997</v>
      </c>
      <c r="AS96" s="48">
        <f t="shared" si="225"/>
        <v>19080.769999999997</v>
      </c>
      <c r="AT96" s="48">
        <f t="shared" si="225"/>
        <v>19080.769999999997</v>
      </c>
      <c r="AU96" s="48">
        <f t="shared" si="225"/>
        <v>19080.769999999997</v>
      </c>
      <c r="AV96" s="48"/>
      <c r="AW96" s="48">
        <f t="shared" si="114"/>
        <v>19080.769999999993</v>
      </c>
      <c r="AX96" s="48">
        <f t="shared" si="121"/>
        <v>19080.769999999997</v>
      </c>
      <c r="AY96" s="48">
        <f t="shared" ref="AY96:BI96" si="226">+AX96</f>
        <v>19080.769999999997</v>
      </c>
      <c r="AZ96" s="48">
        <f t="shared" si="226"/>
        <v>19080.769999999997</v>
      </c>
      <c r="BA96" s="48">
        <f t="shared" si="226"/>
        <v>19080.769999999997</v>
      </c>
      <c r="BB96" s="48">
        <f t="shared" si="226"/>
        <v>19080.769999999997</v>
      </c>
      <c r="BC96" s="48">
        <f t="shared" si="226"/>
        <v>19080.769999999997</v>
      </c>
      <c r="BD96" s="48">
        <f t="shared" si="226"/>
        <v>19080.769999999997</v>
      </c>
      <c r="BE96" s="48">
        <f t="shared" si="226"/>
        <v>19080.769999999997</v>
      </c>
      <c r="BF96" s="48">
        <f t="shared" si="226"/>
        <v>19080.769999999997</v>
      </c>
      <c r="BG96" s="48">
        <f t="shared" si="226"/>
        <v>19080.769999999997</v>
      </c>
      <c r="BH96" s="48">
        <f t="shared" si="226"/>
        <v>19080.769999999997</v>
      </c>
      <c r="BI96" s="48">
        <f t="shared" si="226"/>
        <v>19080.769999999997</v>
      </c>
      <c r="BJ96" s="48"/>
      <c r="BK96" s="48">
        <f t="shared" si="116"/>
        <v>19080.769999999993</v>
      </c>
    </row>
    <row r="97" spans="1:63" x14ac:dyDescent="0.35">
      <c r="A97" s="18">
        <f>IFERROR(MAX(A$18:A96),0)+1</f>
        <v>62</v>
      </c>
      <c r="B97" s="2">
        <v>370.35</v>
      </c>
      <c r="C97" s="6"/>
      <c r="D97" s="47" t="s">
        <v>101</v>
      </c>
      <c r="E97" s="56"/>
      <c r="F97" s="45">
        <v>735634.13</v>
      </c>
      <c r="G97" s="48"/>
      <c r="H97" s="45">
        <f t="shared" si="107"/>
        <v>0</v>
      </c>
      <c r="I97" s="48"/>
      <c r="J97" s="45">
        <v>0</v>
      </c>
      <c r="K97" s="48"/>
      <c r="L97" s="45">
        <v>0</v>
      </c>
      <c r="M97" s="48"/>
      <c r="N97" s="46">
        <v>735634.13</v>
      </c>
      <c r="O97" s="47"/>
      <c r="P97" s="42">
        <v>5.2600000000000001E-2</v>
      </c>
      <c r="Q97" s="47"/>
      <c r="R97" s="48">
        <f t="shared" si="108"/>
        <v>38694.355238000004</v>
      </c>
      <c r="S97" s="48"/>
      <c r="T97" s="48">
        <v>0</v>
      </c>
      <c r="U97" s="48"/>
      <c r="V97" s="48">
        <f t="shared" si="109"/>
        <v>735634.13</v>
      </c>
      <c r="W97" s="48">
        <f t="shared" si="117"/>
        <v>735634.13</v>
      </c>
      <c r="X97" s="48">
        <f t="shared" ref="X97:Y97" si="227">+W97</f>
        <v>735634.13</v>
      </c>
      <c r="Y97" s="48">
        <f t="shared" si="227"/>
        <v>735634.13</v>
      </c>
      <c r="Z97" s="48">
        <f t="shared" ref="Z97:AH97" si="228">+Y97</f>
        <v>735634.13</v>
      </c>
      <c r="AA97" s="48">
        <f t="shared" si="228"/>
        <v>735634.13</v>
      </c>
      <c r="AB97" s="48">
        <f t="shared" si="228"/>
        <v>735634.13</v>
      </c>
      <c r="AC97" s="48">
        <f t="shared" si="228"/>
        <v>735634.13</v>
      </c>
      <c r="AD97" s="48">
        <f t="shared" si="228"/>
        <v>735634.13</v>
      </c>
      <c r="AE97" s="48">
        <f t="shared" si="228"/>
        <v>735634.13</v>
      </c>
      <c r="AF97" s="48">
        <f t="shared" si="228"/>
        <v>735634.13</v>
      </c>
      <c r="AG97" s="48">
        <f t="shared" si="228"/>
        <v>735634.13</v>
      </c>
      <c r="AH97" s="48">
        <f t="shared" si="228"/>
        <v>735634.13</v>
      </c>
      <c r="AI97" s="48">
        <f t="shared" si="112"/>
        <v>735634.13000000012</v>
      </c>
      <c r="AJ97" s="48">
        <f t="shared" ref="AJ97:AU97" si="229">+AI97</f>
        <v>735634.13000000012</v>
      </c>
      <c r="AK97" s="48">
        <f t="shared" si="229"/>
        <v>735634.13000000012</v>
      </c>
      <c r="AL97" s="48">
        <f t="shared" si="229"/>
        <v>735634.13000000012</v>
      </c>
      <c r="AM97" s="48">
        <f t="shared" si="229"/>
        <v>735634.13000000012</v>
      </c>
      <c r="AN97" s="48">
        <f t="shared" si="229"/>
        <v>735634.13000000012</v>
      </c>
      <c r="AO97" s="48">
        <f t="shared" si="229"/>
        <v>735634.13000000012</v>
      </c>
      <c r="AP97" s="48">
        <f t="shared" si="229"/>
        <v>735634.13000000012</v>
      </c>
      <c r="AQ97" s="48">
        <f t="shared" si="229"/>
        <v>735634.13000000012</v>
      </c>
      <c r="AR97" s="48">
        <f t="shared" si="229"/>
        <v>735634.13000000012</v>
      </c>
      <c r="AS97" s="48">
        <f t="shared" si="229"/>
        <v>735634.13000000012</v>
      </c>
      <c r="AT97" s="48">
        <f t="shared" si="229"/>
        <v>735634.13000000012</v>
      </c>
      <c r="AU97" s="48">
        <f t="shared" si="229"/>
        <v>735634.13000000012</v>
      </c>
      <c r="AV97" s="48"/>
      <c r="AW97" s="48">
        <f t="shared" si="114"/>
        <v>735634.13000000012</v>
      </c>
      <c r="AX97" s="48">
        <f t="shared" si="121"/>
        <v>735634.13000000012</v>
      </c>
      <c r="AY97" s="48">
        <f t="shared" ref="AY97:BI97" si="230">+AX97</f>
        <v>735634.13000000012</v>
      </c>
      <c r="AZ97" s="48">
        <f t="shared" si="230"/>
        <v>735634.13000000012</v>
      </c>
      <c r="BA97" s="48">
        <f t="shared" si="230"/>
        <v>735634.13000000012</v>
      </c>
      <c r="BB97" s="48">
        <f t="shared" si="230"/>
        <v>735634.13000000012</v>
      </c>
      <c r="BC97" s="48">
        <f t="shared" si="230"/>
        <v>735634.13000000012</v>
      </c>
      <c r="BD97" s="48">
        <f t="shared" si="230"/>
        <v>735634.13000000012</v>
      </c>
      <c r="BE97" s="48">
        <f t="shared" si="230"/>
        <v>735634.13000000012</v>
      </c>
      <c r="BF97" s="48">
        <f t="shared" si="230"/>
        <v>735634.13000000012</v>
      </c>
      <c r="BG97" s="48">
        <f t="shared" si="230"/>
        <v>735634.13000000012</v>
      </c>
      <c r="BH97" s="48">
        <f t="shared" si="230"/>
        <v>735634.13000000012</v>
      </c>
      <c r="BI97" s="48">
        <f t="shared" si="230"/>
        <v>735634.13000000012</v>
      </c>
      <c r="BJ97" s="48"/>
      <c r="BK97" s="48">
        <f t="shared" si="116"/>
        <v>735634.13000000012</v>
      </c>
    </row>
    <row r="98" spans="1:63" x14ac:dyDescent="0.35">
      <c r="A98" s="18">
        <f>IFERROR(MAX(A$18:A97),0)+1</f>
        <v>63</v>
      </c>
      <c r="B98" s="2">
        <v>370.4</v>
      </c>
      <c r="C98" s="6"/>
      <c r="D98" s="47" t="s">
        <v>102</v>
      </c>
      <c r="E98" s="56"/>
      <c r="F98" s="45">
        <v>4749129.4000000004</v>
      </c>
      <c r="G98" s="48"/>
      <c r="H98" s="45">
        <f t="shared" si="107"/>
        <v>0</v>
      </c>
      <c r="I98" s="48"/>
      <c r="J98" s="45">
        <v>0</v>
      </c>
      <c r="K98" s="48"/>
      <c r="L98" s="45">
        <v>0</v>
      </c>
      <c r="M98" s="48"/>
      <c r="N98" s="46">
        <v>4749129.4000000004</v>
      </c>
      <c r="O98" s="47"/>
      <c r="P98" s="42">
        <v>8.6999999999999994E-3</v>
      </c>
      <c r="Q98" s="47"/>
      <c r="R98" s="48">
        <f t="shared" si="108"/>
        <v>41317.425779999998</v>
      </c>
      <c r="S98" s="48"/>
      <c r="T98" s="48">
        <v>0</v>
      </c>
      <c r="U98" s="48"/>
      <c r="V98" s="48">
        <f t="shared" si="109"/>
        <v>4749129.4000000004</v>
      </c>
      <c r="W98" s="48">
        <f t="shared" si="117"/>
        <v>4749129.4000000004</v>
      </c>
      <c r="X98" s="48">
        <f t="shared" ref="X98:Y98" si="231">+W98</f>
        <v>4749129.4000000004</v>
      </c>
      <c r="Y98" s="48">
        <f t="shared" si="231"/>
        <v>4749129.4000000004</v>
      </c>
      <c r="Z98" s="48">
        <f t="shared" ref="Z98:AH98" si="232">+Y98</f>
        <v>4749129.4000000004</v>
      </c>
      <c r="AA98" s="48">
        <f t="shared" si="232"/>
        <v>4749129.4000000004</v>
      </c>
      <c r="AB98" s="48">
        <f t="shared" si="232"/>
        <v>4749129.4000000004</v>
      </c>
      <c r="AC98" s="48">
        <f t="shared" si="232"/>
        <v>4749129.4000000004</v>
      </c>
      <c r="AD98" s="48">
        <f t="shared" si="232"/>
        <v>4749129.4000000004</v>
      </c>
      <c r="AE98" s="48">
        <f t="shared" si="232"/>
        <v>4749129.4000000004</v>
      </c>
      <c r="AF98" s="48">
        <f t="shared" si="232"/>
        <v>4749129.4000000004</v>
      </c>
      <c r="AG98" s="48">
        <f t="shared" si="232"/>
        <v>4749129.4000000004</v>
      </c>
      <c r="AH98" s="48">
        <f t="shared" si="232"/>
        <v>4749129.4000000004</v>
      </c>
      <c r="AI98" s="48">
        <f t="shared" si="112"/>
        <v>4749129.3999999994</v>
      </c>
      <c r="AJ98" s="48">
        <f t="shared" ref="AJ98:AU98" si="233">+AI98</f>
        <v>4749129.3999999994</v>
      </c>
      <c r="AK98" s="48">
        <f t="shared" si="233"/>
        <v>4749129.3999999994</v>
      </c>
      <c r="AL98" s="48">
        <f t="shared" si="233"/>
        <v>4749129.3999999994</v>
      </c>
      <c r="AM98" s="48">
        <f t="shared" si="233"/>
        <v>4749129.3999999994</v>
      </c>
      <c r="AN98" s="48">
        <f t="shared" si="233"/>
        <v>4749129.3999999994</v>
      </c>
      <c r="AO98" s="48">
        <f t="shared" si="233"/>
        <v>4749129.3999999994</v>
      </c>
      <c r="AP98" s="48">
        <f t="shared" si="233"/>
        <v>4749129.3999999994</v>
      </c>
      <c r="AQ98" s="48">
        <f t="shared" si="233"/>
        <v>4749129.3999999994</v>
      </c>
      <c r="AR98" s="48">
        <f t="shared" si="233"/>
        <v>4749129.3999999994</v>
      </c>
      <c r="AS98" s="48">
        <f t="shared" si="233"/>
        <v>4749129.3999999994</v>
      </c>
      <c r="AT98" s="48">
        <f t="shared" si="233"/>
        <v>4749129.3999999994</v>
      </c>
      <c r="AU98" s="48">
        <f t="shared" si="233"/>
        <v>4749129.3999999994</v>
      </c>
      <c r="AV98" s="48"/>
      <c r="AW98" s="48">
        <f t="shared" si="114"/>
        <v>4749129.3999999994</v>
      </c>
      <c r="AX98" s="48">
        <f t="shared" si="121"/>
        <v>4749129.3999999994</v>
      </c>
      <c r="AY98" s="48">
        <f t="shared" ref="AY98:BI98" si="234">+AX98</f>
        <v>4749129.3999999994</v>
      </c>
      <c r="AZ98" s="48">
        <f t="shared" si="234"/>
        <v>4749129.3999999994</v>
      </c>
      <c r="BA98" s="48">
        <f t="shared" si="234"/>
        <v>4749129.3999999994</v>
      </c>
      <c r="BB98" s="48">
        <f t="shared" si="234"/>
        <v>4749129.3999999994</v>
      </c>
      <c r="BC98" s="48">
        <f t="shared" si="234"/>
        <v>4749129.3999999994</v>
      </c>
      <c r="BD98" s="48">
        <f t="shared" si="234"/>
        <v>4749129.3999999994</v>
      </c>
      <c r="BE98" s="48">
        <f t="shared" si="234"/>
        <v>4749129.3999999994</v>
      </c>
      <c r="BF98" s="48">
        <f t="shared" si="234"/>
        <v>4749129.3999999994</v>
      </c>
      <c r="BG98" s="48">
        <f t="shared" si="234"/>
        <v>4749129.3999999994</v>
      </c>
      <c r="BH98" s="48">
        <f t="shared" si="234"/>
        <v>4749129.3999999994</v>
      </c>
      <c r="BI98" s="48">
        <f t="shared" si="234"/>
        <v>4749129.3999999994</v>
      </c>
      <c r="BJ98" s="48"/>
      <c r="BK98" s="48">
        <f t="shared" si="116"/>
        <v>4749129.3999999994</v>
      </c>
    </row>
    <row r="99" spans="1:63" x14ac:dyDescent="0.35">
      <c r="A99" s="18">
        <f>IFERROR(MAX(A$18:A98),0)+1</f>
        <v>64</v>
      </c>
      <c r="B99" s="2">
        <v>370.5</v>
      </c>
      <c r="C99" s="6"/>
      <c r="D99" s="47" t="s">
        <v>103</v>
      </c>
      <c r="E99" s="56"/>
      <c r="F99" s="45">
        <v>586150.41</v>
      </c>
      <c r="G99" s="48"/>
      <c r="H99" s="45">
        <f t="shared" si="107"/>
        <v>0</v>
      </c>
      <c r="I99" s="48"/>
      <c r="J99" s="45">
        <v>0</v>
      </c>
      <c r="K99" s="48"/>
      <c r="L99" s="45">
        <v>0</v>
      </c>
      <c r="M99" s="48"/>
      <c r="N99" s="46">
        <v>586150.41</v>
      </c>
      <c r="O99" s="47"/>
      <c r="P99" s="42">
        <v>1.55E-2</v>
      </c>
      <c r="Q99" s="47"/>
      <c r="R99" s="48">
        <f t="shared" si="108"/>
        <v>9085.3313550000003</v>
      </c>
      <c r="S99" s="48"/>
      <c r="T99" s="48">
        <v>0</v>
      </c>
      <c r="U99" s="48"/>
      <c r="V99" s="48">
        <f t="shared" si="109"/>
        <v>586150.41</v>
      </c>
      <c r="W99" s="48">
        <f t="shared" si="117"/>
        <v>586150.41</v>
      </c>
      <c r="X99" s="48">
        <f t="shared" ref="X99:Y99" si="235">+W99</f>
        <v>586150.41</v>
      </c>
      <c r="Y99" s="48">
        <f t="shared" si="235"/>
        <v>586150.41</v>
      </c>
      <c r="Z99" s="48">
        <f t="shared" ref="Z99:AH99" si="236">+Y99</f>
        <v>586150.41</v>
      </c>
      <c r="AA99" s="48">
        <f t="shared" si="236"/>
        <v>586150.41</v>
      </c>
      <c r="AB99" s="48">
        <f t="shared" si="236"/>
        <v>586150.41</v>
      </c>
      <c r="AC99" s="48">
        <f t="shared" si="236"/>
        <v>586150.41</v>
      </c>
      <c r="AD99" s="48">
        <f t="shared" si="236"/>
        <v>586150.41</v>
      </c>
      <c r="AE99" s="48">
        <f t="shared" si="236"/>
        <v>586150.41</v>
      </c>
      <c r="AF99" s="48">
        <f t="shared" si="236"/>
        <v>586150.41</v>
      </c>
      <c r="AG99" s="48">
        <f t="shared" si="236"/>
        <v>586150.41</v>
      </c>
      <c r="AH99" s="48">
        <f t="shared" si="236"/>
        <v>586150.41</v>
      </c>
      <c r="AI99" s="48">
        <f t="shared" si="112"/>
        <v>586150.41</v>
      </c>
      <c r="AJ99" s="48">
        <f t="shared" ref="AJ99:AU99" si="237">+AI99</f>
        <v>586150.41</v>
      </c>
      <c r="AK99" s="48">
        <f t="shared" si="237"/>
        <v>586150.41</v>
      </c>
      <c r="AL99" s="48">
        <f t="shared" si="237"/>
        <v>586150.41</v>
      </c>
      <c r="AM99" s="48">
        <f t="shared" si="237"/>
        <v>586150.41</v>
      </c>
      <c r="AN99" s="48">
        <f t="shared" si="237"/>
        <v>586150.41</v>
      </c>
      <c r="AO99" s="48">
        <f t="shared" si="237"/>
        <v>586150.41</v>
      </c>
      <c r="AP99" s="48">
        <f t="shared" si="237"/>
        <v>586150.41</v>
      </c>
      <c r="AQ99" s="48">
        <f t="shared" si="237"/>
        <v>586150.41</v>
      </c>
      <c r="AR99" s="48">
        <f t="shared" si="237"/>
        <v>586150.41</v>
      </c>
      <c r="AS99" s="48">
        <f t="shared" si="237"/>
        <v>586150.41</v>
      </c>
      <c r="AT99" s="48">
        <f t="shared" si="237"/>
        <v>586150.41</v>
      </c>
      <c r="AU99" s="48">
        <f t="shared" si="237"/>
        <v>586150.41</v>
      </c>
      <c r="AV99" s="48"/>
      <c r="AW99" s="48">
        <f t="shared" si="114"/>
        <v>586150.41</v>
      </c>
      <c r="AX99" s="48">
        <f t="shared" si="121"/>
        <v>586150.41</v>
      </c>
      <c r="AY99" s="48">
        <f t="shared" ref="AY99:BI99" si="238">+AX99</f>
        <v>586150.41</v>
      </c>
      <c r="AZ99" s="48">
        <f t="shared" si="238"/>
        <v>586150.41</v>
      </c>
      <c r="BA99" s="48">
        <f t="shared" si="238"/>
        <v>586150.41</v>
      </c>
      <c r="BB99" s="48">
        <f t="shared" si="238"/>
        <v>586150.41</v>
      </c>
      <c r="BC99" s="48">
        <f t="shared" si="238"/>
        <v>586150.41</v>
      </c>
      <c r="BD99" s="48">
        <f t="shared" si="238"/>
        <v>586150.41</v>
      </c>
      <c r="BE99" s="48">
        <f t="shared" si="238"/>
        <v>586150.41</v>
      </c>
      <c r="BF99" s="48">
        <f t="shared" si="238"/>
        <v>586150.41</v>
      </c>
      <c r="BG99" s="48">
        <f t="shared" si="238"/>
        <v>586150.41</v>
      </c>
      <c r="BH99" s="48">
        <f t="shared" si="238"/>
        <v>586150.41</v>
      </c>
      <c r="BI99" s="48">
        <f t="shared" si="238"/>
        <v>586150.41</v>
      </c>
      <c r="BJ99" s="48"/>
      <c r="BK99" s="48">
        <f t="shared" si="116"/>
        <v>586150.41</v>
      </c>
    </row>
    <row r="100" spans="1:63" x14ac:dyDescent="0.35">
      <c r="A100" s="18">
        <f>IFERROR(MAX(A$18:A99),0)+1</f>
        <v>65</v>
      </c>
      <c r="B100" s="2">
        <v>371.09</v>
      </c>
      <c r="C100" s="6"/>
      <c r="D100" s="47" t="s">
        <v>104</v>
      </c>
      <c r="E100" s="56"/>
      <c r="F100" s="45">
        <v>3873626.3200000003</v>
      </c>
      <c r="G100" s="48"/>
      <c r="H100" s="45">
        <f t="shared" si="107"/>
        <v>0</v>
      </c>
      <c r="I100" s="48"/>
      <c r="J100" s="45">
        <v>0</v>
      </c>
      <c r="K100" s="48"/>
      <c r="L100" s="45">
        <v>0</v>
      </c>
      <c r="M100" s="48"/>
      <c r="N100" s="46">
        <v>3873626.3200000003</v>
      </c>
      <c r="O100" s="47"/>
      <c r="P100" s="42">
        <v>0.1177</v>
      </c>
      <c r="Q100" s="47"/>
      <c r="R100" s="48">
        <f t="shared" si="108"/>
        <v>455925.81786400004</v>
      </c>
      <c r="S100" s="48"/>
      <c r="T100" s="48">
        <v>0</v>
      </c>
      <c r="U100" s="48"/>
      <c r="V100" s="48">
        <f t="shared" si="109"/>
        <v>3873626.3200000003</v>
      </c>
      <c r="W100" s="48">
        <f t="shared" si="117"/>
        <v>3873626.3200000003</v>
      </c>
      <c r="X100" s="48">
        <f t="shared" ref="X100:Y100" si="239">+W100</f>
        <v>3873626.3200000003</v>
      </c>
      <c r="Y100" s="48">
        <f t="shared" si="239"/>
        <v>3873626.3200000003</v>
      </c>
      <c r="Z100" s="48">
        <f t="shared" ref="Z100:AH100" si="240">+Y100</f>
        <v>3873626.3200000003</v>
      </c>
      <c r="AA100" s="48">
        <f t="shared" si="240"/>
        <v>3873626.3200000003</v>
      </c>
      <c r="AB100" s="48">
        <f t="shared" si="240"/>
        <v>3873626.3200000003</v>
      </c>
      <c r="AC100" s="48">
        <f t="shared" si="240"/>
        <v>3873626.3200000003</v>
      </c>
      <c r="AD100" s="48">
        <f t="shared" si="240"/>
        <v>3873626.3200000003</v>
      </c>
      <c r="AE100" s="48">
        <f t="shared" si="240"/>
        <v>3873626.3200000003</v>
      </c>
      <c r="AF100" s="48">
        <f t="shared" si="240"/>
        <v>3873626.3200000003</v>
      </c>
      <c r="AG100" s="48">
        <f t="shared" si="240"/>
        <v>3873626.3200000003</v>
      </c>
      <c r="AH100" s="48">
        <f t="shared" si="240"/>
        <v>3873626.3200000003</v>
      </c>
      <c r="AI100" s="48">
        <f t="shared" si="112"/>
        <v>3873626.3200000003</v>
      </c>
      <c r="AJ100" s="48">
        <f t="shared" ref="AJ100:AU100" si="241">+AI100</f>
        <v>3873626.3200000003</v>
      </c>
      <c r="AK100" s="48">
        <f t="shared" si="241"/>
        <v>3873626.3200000003</v>
      </c>
      <c r="AL100" s="48">
        <f t="shared" si="241"/>
        <v>3873626.3200000003</v>
      </c>
      <c r="AM100" s="48">
        <f t="shared" si="241"/>
        <v>3873626.3200000003</v>
      </c>
      <c r="AN100" s="48">
        <f t="shared" si="241"/>
        <v>3873626.3200000003</v>
      </c>
      <c r="AO100" s="48">
        <f t="shared" si="241"/>
        <v>3873626.3200000003</v>
      </c>
      <c r="AP100" s="48">
        <f t="shared" si="241"/>
        <v>3873626.3200000003</v>
      </c>
      <c r="AQ100" s="48">
        <f t="shared" si="241"/>
        <v>3873626.3200000003</v>
      </c>
      <c r="AR100" s="48">
        <f t="shared" si="241"/>
        <v>3873626.3200000003</v>
      </c>
      <c r="AS100" s="48">
        <f t="shared" si="241"/>
        <v>3873626.3200000003</v>
      </c>
      <c r="AT100" s="48">
        <f t="shared" si="241"/>
        <v>3873626.3200000003</v>
      </c>
      <c r="AU100" s="48">
        <f t="shared" si="241"/>
        <v>3873626.3200000003</v>
      </c>
      <c r="AV100" s="48"/>
      <c r="AW100" s="48">
        <f t="shared" si="114"/>
        <v>3873626.3200000003</v>
      </c>
      <c r="AX100" s="48">
        <f t="shared" si="121"/>
        <v>3873626.3200000003</v>
      </c>
      <c r="AY100" s="48">
        <f t="shared" ref="AY100:BI100" si="242">+AX100</f>
        <v>3873626.3200000003</v>
      </c>
      <c r="AZ100" s="48">
        <f t="shared" si="242"/>
        <v>3873626.3200000003</v>
      </c>
      <c r="BA100" s="48">
        <f t="shared" si="242"/>
        <v>3873626.3200000003</v>
      </c>
      <c r="BB100" s="48">
        <f t="shared" si="242"/>
        <v>3873626.3200000003</v>
      </c>
      <c r="BC100" s="48">
        <f t="shared" si="242"/>
        <v>3873626.3200000003</v>
      </c>
      <c r="BD100" s="48">
        <f t="shared" si="242"/>
        <v>3873626.3200000003</v>
      </c>
      <c r="BE100" s="48">
        <f t="shared" si="242"/>
        <v>3873626.3200000003</v>
      </c>
      <c r="BF100" s="48">
        <f t="shared" si="242"/>
        <v>3873626.3200000003</v>
      </c>
      <c r="BG100" s="48">
        <f t="shared" si="242"/>
        <v>3873626.3200000003</v>
      </c>
      <c r="BH100" s="48">
        <f t="shared" si="242"/>
        <v>3873626.3200000003</v>
      </c>
      <c r="BI100" s="48">
        <f t="shared" si="242"/>
        <v>3873626.3200000003</v>
      </c>
      <c r="BJ100" s="48"/>
      <c r="BK100" s="48">
        <f t="shared" si="116"/>
        <v>3873626.3200000003</v>
      </c>
    </row>
    <row r="101" spans="1:63" x14ac:dyDescent="0.35">
      <c r="A101" s="18">
        <f>IFERROR(MAX(A$18:A100),0)+1</f>
        <v>66</v>
      </c>
      <c r="B101" s="2">
        <v>373.1</v>
      </c>
      <c r="C101" s="6"/>
      <c r="D101" s="47" t="s">
        <v>105</v>
      </c>
      <c r="E101" s="56"/>
      <c r="F101" s="45">
        <v>12296915.24</v>
      </c>
      <c r="G101" s="48"/>
      <c r="H101" s="45">
        <f t="shared" si="107"/>
        <v>0</v>
      </c>
      <c r="I101" s="48"/>
      <c r="J101" s="45">
        <v>0</v>
      </c>
      <c r="K101" s="48"/>
      <c r="L101" s="45">
        <v>0</v>
      </c>
      <c r="M101" s="48"/>
      <c r="N101" s="46">
        <v>12296915.24</v>
      </c>
      <c r="O101" s="47"/>
      <c r="P101" s="42">
        <v>2.4399999999999998E-2</v>
      </c>
      <c r="Q101" s="47"/>
      <c r="R101" s="48">
        <f t="shared" si="108"/>
        <v>300044.73185599997</v>
      </c>
      <c r="S101" s="48"/>
      <c r="T101" s="48">
        <v>0</v>
      </c>
      <c r="U101" s="48"/>
      <c r="V101" s="48">
        <f t="shared" si="109"/>
        <v>12296915.24</v>
      </c>
      <c r="W101" s="48">
        <f t="shared" si="117"/>
        <v>12296915.24</v>
      </c>
      <c r="X101" s="48">
        <f t="shared" ref="X101:Y101" si="243">+W101</f>
        <v>12296915.24</v>
      </c>
      <c r="Y101" s="48">
        <f t="shared" si="243"/>
        <v>12296915.24</v>
      </c>
      <c r="Z101" s="48">
        <f t="shared" ref="Z101:AH101" si="244">+Y101</f>
        <v>12296915.24</v>
      </c>
      <c r="AA101" s="48">
        <f t="shared" si="244"/>
        <v>12296915.24</v>
      </c>
      <c r="AB101" s="48">
        <f t="shared" si="244"/>
        <v>12296915.24</v>
      </c>
      <c r="AC101" s="48">
        <f t="shared" si="244"/>
        <v>12296915.24</v>
      </c>
      <c r="AD101" s="48">
        <f t="shared" si="244"/>
        <v>12296915.24</v>
      </c>
      <c r="AE101" s="48">
        <f t="shared" si="244"/>
        <v>12296915.24</v>
      </c>
      <c r="AF101" s="48">
        <f t="shared" si="244"/>
        <v>12296915.24</v>
      </c>
      <c r="AG101" s="48">
        <f t="shared" si="244"/>
        <v>12296915.24</v>
      </c>
      <c r="AH101" s="48">
        <f t="shared" si="244"/>
        <v>12296915.24</v>
      </c>
      <c r="AI101" s="48">
        <f t="shared" si="112"/>
        <v>12296915.24</v>
      </c>
      <c r="AJ101" s="48">
        <f t="shared" ref="AJ101:AU101" si="245">+AI101</f>
        <v>12296915.24</v>
      </c>
      <c r="AK101" s="48">
        <f t="shared" si="245"/>
        <v>12296915.24</v>
      </c>
      <c r="AL101" s="48">
        <f t="shared" si="245"/>
        <v>12296915.24</v>
      </c>
      <c r="AM101" s="48">
        <f t="shared" si="245"/>
        <v>12296915.24</v>
      </c>
      <c r="AN101" s="48">
        <f t="shared" si="245"/>
        <v>12296915.24</v>
      </c>
      <c r="AO101" s="48">
        <f t="shared" si="245"/>
        <v>12296915.24</v>
      </c>
      <c r="AP101" s="48">
        <f t="shared" si="245"/>
        <v>12296915.24</v>
      </c>
      <c r="AQ101" s="48">
        <f t="shared" si="245"/>
        <v>12296915.24</v>
      </c>
      <c r="AR101" s="48">
        <f t="shared" si="245"/>
        <v>12296915.24</v>
      </c>
      <c r="AS101" s="48">
        <f t="shared" si="245"/>
        <v>12296915.24</v>
      </c>
      <c r="AT101" s="48">
        <f t="shared" si="245"/>
        <v>12296915.24</v>
      </c>
      <c r="AU101" s="48">
        <f t="shared" si="245"/>
        <v>12296915.24</v>
      </c>
      <c r="AV101" s="48"/>
      <c r="AW101" s="48">
        <f t="shared" si="114"/>
        <v>12296915.24</v>
      </c>
      <c r="AX101" s="48">
        <f t="shared" si="121"/>
        <v>12296915.24</v>
      </c>
      <c r="AY101" s="48">
        <f t="shared" ref="AY101:BI101" si="246">+AX101</f>
        <v>12296915.24</v>
      </c>
      <c r="AZ101" s="48">
        <f t="shared" si="246"/>
        <v>12296915.24</v>
      </c>
      <c r="BA101" s="48">
        <f t="shared" si="246"/>
        <v>12296915.24</v>
      </c>
      <c r="BB101" s="48">
        <f t="shared" si="246"/>
        <v>12296915.24</v>
      </c>
      <c r="BC101" s="48">
        <f t="shared" si="246"/>
        <v>12296915.24</v>
      </c>
      <c r="BD101" s="48">
        <f t="shared" si="246"/>
        <v>12296915.24</v>
      </c>
      <c r="BE101" s="48">
        <f t="shared" si="246"/>
        <v>12296915.24</v>
      </c>
      <c r="BF101" s="48">
        <f t="shared" si="246"/>
        <v>12296915.24</v>
      </c>
      <c r="BG101" s="48">
        <f t="shared" si="246"/>
        <v>12296915.24</v>
      </c>
      <c r="BH101" s="48">
        <f t="shared" si="246"/>
        <v>12296915.24</v>
      </c>
      <c r="BI101" s="48">
        <f t="shared" si="246"/>
        <v>12296915.24</v>
      </c>
      <c r="BJ101" s="48"/>
      <c r="BK101" s="48">
        <f t="shared" si="116"/>
        <v>12296915.24</v>
      </c>
    </row>
    <row r="102" spans="1:63" x14ac:dyDescent="0.35">
      <c r="A102" s="18">
        <f>IFERROR(MAX(A$18:A101),0)+1</f>
        <v>67</v>
      </c>
      <c r="B102" s="2">
        <v>373.2</v>
      </c>
      <c r="C102" s="6"/>
      <c r="D102" s="47" t="s">
        <v>106</v>
      </c>
      <c r="E102" s="56"/>
      <c r="F102" s="45">
        <v>11360351.060000001</v>
      </c>
      <c r="G102" s="48"/>
      <c r="H102" s="45">
        <f t="shared" si="107"/>
        <v>0</v>
      </c>
      <c r="I102" s="48"/>
      <c r="J102" s="45">
        <v>0</v>
      </c>
      <c r="K102" s="48"/>
      <c r="L102" s="45">
        <v>0</v>
      </c>
      <c r="M102" s="48"/>
      <c r="N102" s="46">
        <v>11360351.060000001</v>
      </c>
      <c r="O102" s="47"/>
      <c r="P102" s="42">
        <v>1.34E-2</v>
      </c>
      <c r="Q102" s="47"/>
      <c r="R102" s="48">
        <f t="shared" si="108"/>
        <v>152228.70420400001</v>
      </c>
      <c r="S102" s="48"/>
      <c r="T102" s="48">
        <v>0</v>
      </c>
      <c r="U102" s="48"/>
      <c r="V102" s="48">
        <f t="shared" si="109"/>
        <v>11360351.060000001</v>
      </c>
      <c r="W102" s="48">
        <f t="shared" si="117"/>
        <v>11360351.060000001</v>
      </c>
      <c r="X102" s="48">
        <f t="shared" ref="X102:Y102" si="247">+W102</f>
        <v>11360351.060000001</v>
      </c>
      <c r="Y102" s="48">
        <f t="shared" si="247"/>
        <v>11360351.060000001</v>
      </c>
      <c r="Z102" s="48">
        <f t="shared" ref="Z102:AH102" si="248">+Y102</f>
        <v>11360351.060000001</v>
      </c>
      <c r="AA102" s="48">
        <f t="shared" si="248"/>
        <v>11360351.060000001</v>
      </c>
      <c r="AB102" s="48">
        <f t="shared" si="248"/>
        <v>11360351.060000001</v>
      </c>
      <c r="AC102" s="48">
        <f t="shared" si="248"/>
        <v>11360351.060000001</v>
      </c>
      <c r="AD102" s="48">
        <f t="shared" si="248"/>
        <v>11360351.060000001</v>
      </c>
      <c r="AE102" s="48">
        <f t="shared" si="248"/>
        <v>11360351.060000001</v>
      </c>
      <c r="AF102" s="48">
        <f t="shared" si="248"/>
        <v>11360351.060000001</v>
      </c>
      <c r="AG102" s="48">
        <f t="shared" si="248"/>
        <v>11360351.060000001</v>
      </c>
      <c r="AH102" s="48">
        <f t="shared" si="248"/>
        <v>11360351.060000001</v>
      </c>
      <c r="AI102" s="48">
        <f t="shared" si="112"/>
        <v>11360351.060000001</v>
      </c>
      <c r="AJ102" s="48">
        <f t="shared" ref="AJ102:AU102" si="249">+AI102</f>
        <v>11360351.060000001</v>
      </c>
      <c r="AK102" s="48">
        <f t="shared" si="249"/>
        <v>11360351.060000001</v>
      </c>
      <c r="AL102" s="48">
        <f t="shared" si="249"/>
        <v>11360351.060000001</v>
      </c>
      <c r="AM102" s="48">
        <f t="shared" si="249"/>
        <v>11360351.060000001</v>
      </c>
      <c r="AN102" s="48">
        <f t="shared" si="249"/>
        <v>11360351.060000001</v>
      </c>
      <c r="AO102" s="48">
        <f t="shared" si="249"/>
        <v>11360351.060000001</v>
      </c>
      <c r="AP102" s="48">
        <f t="shared" si="249"/>
        <v>11360351.060000001</v>
      </c>
      <c r="AQ102" s="48">
        <f t="shared" si="249"/>
        <v>11360351.060000001</v>
      </c>
      <c r="AR102" s="48">
        <f t="shared" si="249"/>
        <v>11360351.060000001</v>
      </c>
      <c r="AS102" s="48">
        <f t="shared" si="249"/>
        <v>11360351.060000001</v>
      </c>
      <c r="AT102" s="48">
        <f t="shared" si="249"/>
        <v>11360351.060000001</v>
      </c>
      <c r="AU102" s="48">
        <f t="shared" si="249"/>
        <v>11360351.060000001</v>
      </c>
      <c r="AV102" s="48"/>
      <c r="AW102" s="48">
        <f t="shared" si="114"/>
        <v>11360351.060000001</v>
      </c>
      <c r="AX102" s="48">
        <f t="shared" si="121"/>
        <v>11360351.060000001</v>
      </c>
      <c r="AY102" s="48">
        <f t="shared" ref="AY102:BI102" si="250">+AX102</f>
        <v>11360351.060000001</v>
      </c>
      <c r="AZ102" s="48">
        <f t="shared" si="250"/>
        <v>11360351.060000001</v>
      </c>
      <c r="BA102" s="48">
        <f t="shared" si="250"/>
        <v>11360351.060000001</v>
      </c>
      <c r="BB102" s="48">
        <f t="shared" si="250"/>
        <v>11360351.060000001</v>
      </c>
      <c r="BC102" s="48">
        <f t="shared" si="250"/>
        <v>11360351.060000001</v>
      </c>
      <c r="BD102" s="48">
        <f t="shared" si="250"/>
        <v>11360351.060000001</v>
      </c>
      <c r="BE102" s="48">
        <f t="shared" si="250"/>
        <v>11360351.060000001</v>
      </c>
      <c r="BF102" s="48">
        <f t="shared" si="250"/>
        <v>11360351.060000001</v>
      </c>
      <c r="BG102" s="48">
        <f t="shared" si="250"/>
        <v>11360351.060000001</v>
      </c>
      <c r="BH102" s="48">
        <f t="shared" si="250"/>
        <v>11360351.060000001</v>
      </c>
      <c r="BI102" s="48">
        <f t="shared" si="250"/>
        <v>11360351.060000001</v>
      </c>
      <c r="BJ102" s="48"/>
      <c r="BK102" s="48">
        <f t="shared" si="116"/>
        <v>11360351.060000001</v>
      </c>
    </row>
    <row r="103" spans="1:63" x14ac:dyDescent="0.35">
      <c r="A103" s="18">
        <f>IFERROR(MAX(A$18:A102),0)+1</f>
        <v>68</v>
      </c>
      <c r="B103" s="2">
        <v>373.3</v>
      </c>
      <c r="C103" s="6"/>
      <c r="D103" s="47" t="s">
        <v>107</v>
      </c>
      <c r="E103" s="56"/>
      <c r="F103" s="45">
        <v>195783.21</v>
      </c>
      <c r="G103" s="48"/>
      <c r="H103" s="45">
        <f t="shared" si="107"/>
        <v>0</v>
      </c>
      <c r="I103" s="48"/>
      <c r="J103" s="45">
        <v>0</v>
      </c>
      <c r="K103" s="48"/>
      <c r="L103" s="45">
        <v>0</v>
      </c>
      <c r="M103" s="48"/>
      <c r="N103" s="46">
        <v>195783.21</v>
      </c>
      <c r="O103" s="47"/>
      <c r="P103" s="42">
        <v>6.8000000000000005E-2</v>
      </c>
      <c r="Q103" s="47"/>
      <c r="R103" s="48">
        <f t="shared" si="108"/>
        <v>13313.25828</v>
      </c>
      <c r="S103" s="48"/>
      <c r="T103" s="48">
        <v>0</v>
      </c>
      <c r="U103" s="48"/>
      <c r="V103" s="48">
        <f t="shared" si="109"/>
        <v>195783.21</v>
      </c>
      <c r="W103" s="48">
        <f t="shared" si="117"/>
        <v>195783.21</v>
      </c>
      <c r="X103" s="48">
        <f t="shared" ref="X103:Y103" si="251">+W103</f>
        <v>195783.21</v>
      </c>
      <c r="Y103" s="48">
        <f t="shared" si="251"/>
        <v>195783.21</v>
      </c>
      <c r="Z103" s="48">
        <f t="shared" ref="Z103:AH103" si="252">+Y103</f>
        <v>195783.21</v>
      </c>
      <c r="AA103" s="48">
        <f t="shared" si="252"/>
        <v>195783.21</v>
      </c>
      <c r="AB103" s="48">
        <f t="shared" si="252"/>
        <v>195783.21</v>
      </c>
      <c r="AC103" s="48">
        <f t="shared" si="252"/>
        <v>195783.21</v>
      </c>
      <c r="AD103" s="48">
        <f t="shared" si="252"/>
        <v>195783.21</v>
      </c>
      <c r="AE103" s="48">
        <f t="shared" si="252"/>
        <v>195783.21</v>
      </c>
      <c r="AF103" s="48">
        <f t="shared" si="252"/>
        <v>195783.21</v>
      </c>
      <c r="AG103" s="48">
        <f t="shared" si="252"/>
        <v>195783.21</v>
      </c>
      <c r="AH103" s="48">
        <f t="shared" si="252"/>
        <v>195783.21</v>
      </c>
      <c r="AI103" s="48">
        <f t="shared" si="112"/>
        <v>195783.21</v>
      </c>
      <c r="AJ103" s="48">
        <f t="shared" ref="AJ103:AU103" si="253">+AI103</f>
        <v>195783.21</v>
      </c>
      <c r="AK103" s="48">
        <f t="shared" si="253"/>
        <v>195783.21</v>
      </c>
      <c r="AL103" s="48">
        <f t="shared" si="253"/>
        <v>195783.21</v>
      </c>
      <c r="AM103" s="48">
        <f t="shared" si="253"/>
        <v>195783.21</v>
      </c>
      <c r="AN103" s="48">
        <f t="shared" si="253"/>
        <v>195783.21</v>
      </c>
      <c r="AO103" s="48">
        <f t="shared" si="253"/>
        <v>195783.21</v>
      </c>
      <c r="AP103" s="48">
        <f t="shared" si="253"/>
        <v>195783.21</v>
      </c>
      <c r="AQ103" s="48">
        <f t="shared" si="253"/>
        <v>195783.21</v>
      </c>
      <c r="AR103" s="48">
        <f t="shared" si="253"/>
        <v>195783.21</v>
      </c>
      <c r="AS103" s="48">
        <f t="shared" si="253"/>
        <v>195783.21</v>
      </c>
      <c r="AT103" s="48">
        <f t="shared" si="253"/>
        <v>195783.21</v>
      </c>
      <c r="AU103" s="48">
        <f t="shared" si="253"/>
        <v>195783.21</v>
      </c>
      <c r="AV103" s="48"/>
      <c r="AW103" s="48">
        <f t="shared" si="114"/>
        <v>195783.21</v>
      </c>
      <c r="AX103" s="48">
        <f t="shared" si="121"/>
        <v>195783.21</v>
      </c>
      <c r="AY103" s="48">
        <f t="shared" ref="AY103:BI103" si="254">+AX103</f>
        <v>195783.21</v>
      </c>
      <c r="AZ103" s="48">
        <f t="shared" si="254"/>
        <v>195783.21</v>
      </c>
      <c r="BA103" s="48">
        <f t="shared" si="254"/>
        <v>195783.21</v>
      </c>
      <c r="BB103" s="48">
        <f t="shared" si="254"/>
        <v>195783.21</v>
      </c>
      <c r="BC103" s="48">
        <f t="shared" si="254"/>
        <v>195783.21</v>
      </c>
      <c r="BD103" s="48">
        <f t="shared" si="254"/>
        <v>195783.21</v>
      </c>
      <c r="BE103" s="48">
        <f t="shared" si="254"/>
        <v>195783.21</v>
      </c>
      <c r="BF103" s="48">
        <f t="shared" si="254"/>
        <v>195783.21</v>
      </c>
      <c r="BG103" s="48">
        <f t="shared" si="254"/>
        <v>195783.21</v>
      </c>
      <c r="BH103" s="48">
        <f t="shared" si="254"/>
        <v>195783.21</v>
      </c>
      <c r="BI103" s="48">
        <f t="shared" si="254"/>
        <v>195783.21</v>
      </c>
      <c r="BJ103" s="48"/>
      <c r="BK103" s="48">
        <f t="shared" si="116"/>
        <v>195783.21</v>
      </c>
    </row>
    <row r="104" spans="1:63" x14ac:dyDescent="0.35">
      <c r="A104" s="18">
        <f>IFERROR(MAX(A$18:A103),0)+1</f>
        <v>69</v>
      </c>
      <c r="B104" s="2">
        <v>373.4</v>
      </c>
      <c r="C104" s="6"/>
      <c r="D104" s="47" t="s">
        <v>108</v>
      </c>
      <c r="E104" s="56"/>
      <c r="F104" s="45">
        <v>41086.82</v>
      </c>
      <c r="G104" s="48"/>
      <c r="H104" s="45">
        <f t="shared" si="107"/>
        <v>0</v>
      </c>
      <c r="I104" s="48"/>
      <c r="J104" s="45">
        <v>0</v>
      </c>
      <c r="K104" s="48"/>
      <c r="L104" s="45">
        <v>0</v>
      </c>
      <c r="M104" s="48"/>
      <c r="N104" s="46">
        <v>41086.82</v>
      </c>
      <c r="O104" s="47"/>
      <c r="P104" s="42">
        <v>7.3800000000000004E-2</v>
      </c>
      <c r="Q104" s="47"/>
      <c r="R104" s="48">
        <f t="shared" si="108"/>
        <v>3032.207316</v>
      </c>
      <c r="S104" s="48"/>
      <c r="T104" s="48">
        <v>0</v>
      </c>
      <c r="U104" s="48"/>
      <c r="V104" s="48">
        <f t="shared" si="109"/>
        <v>41086.82</v>
      </c>
      <c r="W104" s="48">
        <f t="shared" si="117"/>
        <v>41086.82</v>
      </c>
      <c r="X104" s="48">
        <f t="shared" si="117"/>
        <v>41086.82</v>
      </c>
      <c r="Y104" s="48">
        <f t="shared" ref="Y104:AH104" si="255">+X104</f>
        <v>41086.82</v>
      </c>
      <c r="Z104" s="48">
        <f t="shared" si="255"/>
        <v>41086.82</v>
      </c>
      <c r="AA104" s="48">
        <f t="shared" si="255"/>
        <v>41086.82</v>
      </c>
      <c r="AB104" s="48">
        <f t="shared" si="255"/>
        <v>41086.82</v>
      </c>
      <c r="AC104" s="48">
        <f t="shared" si="255"/>
        <v>41086.82</v>
      </c>
      <c r="AD104" s="48">
        <f t="shared" si="255"/>
        <v>41086.82</v>
      </c>
      <c r="AE104" s="48">
        <f t="shared" si="255"/>
        <v>41086.82</v>
      </c>
      <c r="AF104" s="48">
        <f t="shared" si="255"/>
        <v>41086.82</v>
      </c>
      <c r="AG104" s="48">
        <f t="shared" si="255"/>
        <v>41086.82</v>
      </c>
      <c r="AH104" s="48">
        <f t="shared" si="255"/>
        <v>41086.82</v>
      </c>
      <c r="AI104" s="48">
        <f t="shared" si="112"/>
        <v>41086.82</v>
      </c>
      <c r="AJ104" s="48">
        <f t="shared" ref="AJ104:AU104" si="256">+AI104</f>
        <v>41086.82</v>
      </c>
      <c r="AK104" s="48">
        <f t="shared" si="256"/>
        <v>41086.82</v>
      </c>
      <c r="AL104" s="48">
        <f t="shared" si="256"/>
        <v>41086.82</v>
      </c>
      <c r="AM104" s="48">
        <f t="shared" si="256"/>
        <v>41086.82</v>
      </c>
      <c r="AN104" s="48">
        <f t="shared" si="256"/>
        <v>41086.82</v>
      </c>
      <c r="AO104" s="48">
        <f t="shared" si="256"/>
        <v>41086.82</v>
      </c>
      <c r="AP104" s="48">
        <f t="shared" si="256"/>
        <v>41086.82</v>
      </c>
      <c r="AQ104" s="48">
        <f t="shared" si="256"/>
        <v>41086.82</v>
      </c>
      <c r="AR104" s="48">
        <f t="shared" si="256"/>
        <v>41086.82</v>
      </c>
      <c r="AS104" s="48">
        <f t="shared" si="256"/>
        <v>41086.82</v>
      </c>
      <c r="AT104" s="48">
        <f t="shared" si="256"/>
        <v>41086.82</v>
      </c>
      <c r="AU104" s="48">
        <f t="shared" si="256"/>
        <v>41086.82</v>
      </c>
      <c r="AV104" s="48"/>
      <c r="AW104" s="48">
        <f t="shared" si="114"/>
        <v>41086.82</v>
      </c>
      <c r="AX104" s="48">
        <f t="shared" si="121"/>
        <v>41086.82</v>
      </c>
      <c r="AY104" s="48">
        <f t="shared" ref="AY104:BI104" si="257">+AX104</f>
        <v>41086.82</v>
      </c>
      <c r="AZ104" s="48">
        <f t="shared" si="257"/>
        <v>41086.82</v>
      </c>
      <c r="BA104" s="48">
        <f t="shared" si="257"/>
        <v>41086.82</v>
      </c>
      <c r="BB104" s="48">
        <f t="shared" si="257"/>
        <v>41086.82</v>
      </c>
      <c r="BC104" s="48">
        <f t="shared" si="257"/>
        <v>41086.82</v>
      </c>
      <c r="BD104" s="48">
        <f t="shared" si="257"/>
        <v>41086.82</v>
      </c>
      <c r="BE104" s="48">
        <f t="shared" si="257"/>
        <v>41086.82</v>
      </c>
      <c r="BF104" s="48">
        <f t="shared" si="257"/>
        <v>41086.82</v>
      </c>
      <c r="BG104" s="48">
        <f t="shared" si="257"/>
        <v>41086.82</v>
      </c>
      <c r="BH104" s="48">
        <f t="shared" si="257"/>
        <v>41086.82</v>
      </c>
      <c r="BI104" s="48">
        <f t="shared" si="257"/>
        <v>41086.82</v>
      </c>
      <c r="BJ104" s="48"/>
      <c r="BK104" s="48">
        <f t="shared" si="116"/>
        <v>41086.82</v>
      </c>
    </row>
    <row r="105" spans="1:63" x14ac:dyDescent="0.35">
      <c r="A105" s="18">
        <f>IFERROR(MAX(A$18:A104),0)+1</f>
        <v>70</v>
      </c>
      <c r="B105" s="2">
        <v>374</v>
      </c>
      <c r="C105" s="6" t="s">
        <v>9</v>
      </c>
      <c r="D105" s="47" t="s">
        <v>74</v>
      </c>
      <c r="E105" s="56"/>
      <c r="F105" s="45">
        <v>185543.35</v>
      </c>
      <c r="G105" s="6" t="s">
        <v>9</v>
      </c>
      <c r="H105" s="45">
        <f t="shared" si="107"/>
        <v>-185543.35</v>
      </c>
      <c r="I105" s="48"/>
      <c r="J105" s="45">
        <v>0</v>
      </c>
      <c r="K105" s="48"/>
      <c r="L105" s="45">
        <v>0</v>
      </c>
      <c r="M105" s="48"/>
      <c r="N105" s="46">
        <v>0</v>
      </c>
      <c r="O105" s="47"/>
      <c r="P105" s="42">
        <v>0</v>
      </c>
      <c r="Q105" s="47"/>
      <c r="R105" s="48">
        <f t="shared" si="108"/>
        <v>0</v>
      </c>
      <c r="S105" s="48"/>
      <c r="T105" s="48">
        <v>0</v>
      </c>
      <c r="U105" s="48"/>
      <c r="V105" s="48">
        <f t="shared" si="109"/>
        <v>0</v>
      </c>
      <c r="W105" s="48">
        <f t="shared" si="117"/>
        <v>0</v>
      </c>
      <c r="X105" s="48">
        <f t="shared" si="117"/>
        <v>0</v>
      </c>
      <c r="Y105" s="48">
        <f t="shared" ref="Y105:AH105" si="258">+X105</f>
        <v>0</v>
      </c>
      <c r="Z105" s="48">
        <f t="shared" si="258"/>
        <v>0</v>
      </c>
      <c r="AA105" s="48">
        <f t="shared" si="258"/>
        <v>0</v>
      </c>
      <c r="AB105" s="48">
        <f t="shared" si="258"/>
        <v>0</v>
      </c>
      <c r="AC105" s="48">
        <f t="shared" si="258"/>
        <v>0</v>
      </c>
      <c r="AD105" s="48">
        <f t="shared" si="258"/>
        <v>0</v>
      </c>
      <c r="AE105" s="48">
        <f t="shared" si="258"/>
        <v>0</v>
      </c>
      <c r="AF105" s="48">
        <f t="shared" si="258"/>
        <v>0</v>
      </c>
      <c r="AG105" s="48">
        <f t="shared" si="258"/>
        <v>0</v>
      </c>
      <c r="AH105" s="48">
        <f t="shared" si="258"/>
        <v>0</v>
      </c>
      <c r="AI105" s="48">
        <f t="shared" si="112"/>
        <v>0</v>
      </c>
      <c r="AJ105" s="48">
        <f t="shared" ref="AJ105:AU105" si="259">+AI105</f>
        <v>0</v>
      </c>
      <c r="AK105" s="48">
        <f t="shared" si="259"/>
        <v>0</v>
      </c>
      <c r="AL105" s="48">
        <f t="shared" si="259"/>
        <v>0</v>
      </c>
      <c r="AM105" s="48">
        <f t="shared" si="259"/>
        <v>0</v>
      </c>
      <c r="AN105" s="48">
        <f t="shared" si="259"/>
        <v>0</v>
      </c>
      <c r="AO105" s="48">
        <f t="shared" si="259"/>
        <v>0</v>
      </c>
      <c r="AP105" s="48">
        <f t="shared" si="259"/>
        <v>0</v>
      </c>
      <c r="AQ105" s="48">
        <f t="shared" si="259"/>
        <v>0</v>
      </c>
      <c r="AR105" s="48">
        <f t="shared" si="259"/>
        <v>0</v>
      </c>
      <c r="AS105" s="48">
        <f t="shared" si="259"/>
        <v>0</v>
      </c>
      <c r="AT105" s="48">
        <f t="shared" si="259"/>
        <v>0</v>
      </c>
      <c r="AU105" s="48">
        <f t="shared" si="259"/>
        <v>0</v>
      </c>
      <c r="AV105" s="48"/>
      <c r="AW105" s="48">
        <f t="shared" si="114"/>
        <v>0</v>
      </c>
      <c r="AX105" s="48">
        <f t="shared" si="121"/>
        <v>0</v>
      </c>
      <c r="AY105" s="48">
        <f t="shared" ref="AY105:BI105" si="260">+AX105</f>
        <v>0</v>
      </c>
      <c r="AZ105" s="48">
        <f t="shared" si="260"/>
        <v>0</v>
      </c>
      <c r="BA105" s="48">
        <f t="shared" si="260"/>
        <v>0</v>
      </c>
      <c r="BB105" s="48">
        <f t="shared" si="260"/>
        <v>0</v>
      </c>
      <c r="BC105" s="48">
        <f t="shared" si="260"/>
        <v>0</v>
      </c>
      <c r="BD105" s="48">
        <f t="shared" si="260"/>
        <v>0</v>
      </c>
      <c r="BE105" s="48">
        <f t="shared" si="260"/>
        <v>0</v>
      </c>
      <c r="BF105" s="48">
        <f t="shared" si="260"/>
        <v>0</v>
      </c>
      <c r="BG105" s="48">
        <f t="shared" si="260"/>
        <v>0</v>
      </c>
      <c r="BH105" s="48">
        <f t="shared" si="260"/>
        <v>0</v>
      </c>
      <c r="BI105" s="48">
        <f t="shared" si="260"/>
        <v>0</v>
      </c>
      <c r="BJ105" s="48"/>
      <c r="BK105" s="48">
        <f t="shared" si="116"/>
        <v>0</v>
      </c>
    </row>
    <row r="106" spans="1:63" x14ac:dyDescent="0.35">
      <c r="A106" s="18">
        <f>IFERROR(MAX(A$18:A105),0)+1</f>
        <v>71</v>
      </c>
      <c r="B106" s="2"/>
      <c r="C106" s="6" t="s">
        <v>109</v>
      </c>
      <c r="D106" s="47" t="s">
        <v>110</v>
      </c>
      <c r="E106" s="56"/>
      <c r="F106" s="45"/>
      <c r="G106" s="6"/>
      <c r="H106" s="45"/>
      <c r="I106" s="48"/>
      <c r="J106" s="45"/>
      <c r="K106" s="48"/>
      <c r="L106" s="45"/>
      <c r="M106" s="48"/>
      <c r="N106" s="46"/>
      <c r="O106" s="47"/>
      <c r="P106" s="42"/>
      <c r="Q106" s="47"/>
      <c r="R106" s="48"/>
      <c r="S106" s="48"/>
      <c r="T106" s="48">
        <v>74766083.333333328</v>
      </c>
      <c r="U106" s="48">
        <v>-17099003</v>
      </c>
      <c r="V106" s="48">
        <f t="shared" si="109"/>
        <v>57667080.333333328</v>
      </c>
      <c r="W106" s="48">
        <v>62909542.158333324</v>
      </c>
      <c r="X106" s="48">
        <v>68152003.983333319</v>
      </c>
      <c r="Y106" s="48">
        <v>73394465.808333322</v>
      </c>
      <c r="Z106" s="48">
        <v>78636927.633333325</v>
      </c>
      <c r="AA106" s="48">
        <v>83879389.458333328</v>
      </c>
      <c r="AB106" s="48">
        <v>89121851.283333331</v>
      </c>
      <c r="AC106" s="48">
        <v>94364313.108333334</v>
      </c>
      <c r="AD106" s="48">
        <v>99606774.933333337</v>
      </c>
      <c r="AE106" s="48">
        <v>104849236.75833334</v>
      </c>
      <c r="AF106" s="48">
        <v>110091698.58333334</v>
      </c>
      <c r="AG106" s="48">
        <v>115334160.40833335</v>
      </c>
      <c r="AH106" s="48">
        <v>120576622.23333335</v>
      </c>
      <c r="AI106" s="48">
        <f t="shared" si="112"/>
        <v>89121851.283333331</v>
      </c>
      <c r="AJ106" s="48">
        <f>+AH106</f>
        <v>120576622.23333335</v>
      </c>
      <c r="AK106" s="48">
        <f t="shared" ref="AK106:AU106" si="261">+AJ106</f>
        <v>120576622.23333335</v>
      </c>
      <c r="AL106" s="48">
        <f t="shared" si="261"/>
        <v>120576622.23333335</v>
      </c>
      <c r="AM106" s="48">
        <f t="shared" si="261"/>
        <v>120576622.23333335</v>
      </c>
      <c r="AN106" s="48">
        <f t="shared" si="261"/>
        <v>120576622.23333335</v>
      </c>
      <c r="AO106" s="48">
        <f t="shared" si="261"/>
        <v>120576622.23333335</v>
      </c>
      <c r="AP106" s="48">
        <f t="shared" si="261"/>
        <v>120576622.23333335</v>
      </c>
      <c r="AQ106" s="48">
        <f t="shared" si="261"/>
        <v>120576622.23333335</v>
      </c>
      <c r="AR106" s="48">
        <f t="shared" si="261"/>
        <v>120576622.23333335</v>
      </c>
      <c r="AS106" s="48">
        <f t="shared" si="261"/>
        <v>120576622.23333335</v>
      </c>
      <c r="AT106" s="48">
        <f t="shared" si="261"/>
        <v>120576622.23333335</v>
      </c>
      <c r="AU106" s="48">
        <f t="shared" si="261"/>
        <v>120576622.23333335</v>
      </c>
      <c r="AV106" s="48"/>
      <c r="AW106" s="48">
        <f t="shared" si="114"/>
        <v>120576622.23333335</v>
      </c>
      <c r="AX106" s="48">
        <f>+AU106</f>
        <v>120576622.23333335</v>
      </c>
      <c r="AY106" s="48">
        <f t="shared" ref="AY106:BI106" si="262">+AX106</f>
        <v>120576622.23333335</v>
      </c>
      <c r="AZ106" s="48">
        <f t="shared" si="262"/>
        <v>120576622.23333335</v>
      </c>
      <c r="BA106" s="48">
        <f t="shared" si="262"/>
        <v>120576622.23333335</v>
      </c>
      <c r="BB106" s="48">
        <f t="shared" si="262"/>
        <v>120576622.23333335</v>
      </c>
      <c r="BC106" s="48">
        <f t="shared" si="262"/>
        <v>120576622.23333335</v>
      </c>
      <c r="BD106" s="48">
        <f t="shared" si="262"/>
        <v>120576622.23333335</v>
      </c>
      <c r="BE106" s="48">
        <f t="shared" si="262"/>
        <v>120576622.23333335</v>
      </c>
      <c r="BF106" s="48">
        <f t="shared" si="262"/>
        <v>120576622.23333335</v>
      </c>
      <c r="BG106" s="48">
        <f t="shared" si="262"/>
        <v>120576622.23333335</v>
      </c>
      <c r="BH106" s="48">
        <f t="shared" si="262"/>
        <v>120576622.23333335</v>
      </c>
      <c r="BI106" s="48">
        <f t="shared" si="262"/>
        <v>120576622.23333335</v>
      </c>
      <c r="BJ106" s="48"/>
      <c r="BK106" s="48">
        <f t="shared" si="116"/>
        <v>120576622.23333335</v>
      </c>
    </row>
    <row r="107" spans="1:63" x14ac:dyDescent="0.35">
      <c r="A107" s="18"/>
      <c r="B107" s="2"/>
      <c r="C107" s="56"/>
      <c r="D107" s="47"/>
      <c r="E107" s="56"/>
      <c r="F107" s="58"/>
      <c r="G107" s="48"/>
      <c r="H107" s="48"/>
      <c r="I107" s="48"/>
      <c r="J107" s="45"/>
      <c r="K107" s="48"/>
      <c r="L107" s="45"/>
      <c r="M107" s="48"/>
      <c r="N107" s="46"/>
      <c r="O107" s="47"/>
      <c r="P107" s="42"/>
      <c r="Q107" s="47"/>
      <c r="R107" s="59"/>
      <c r="S107" s="48"/>
      <c r="T107" s="48"/>
      <c r="U107" s="48"/>
      <c r="V107" s="48">
        <f t="shared" si="109"/>
        <v>0</v>
      </c>
      <c r="W107" s="48">
        <f t="shared" si="117"/>
        <v>0</v>
      </c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>
        <f t="shared" ref="AJ107" si="263">+AI107</f>
        <v>0</v>
      </c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>
        <f t="shared" ref="AX107" si="264">+AW107</f>
        <v>0</v>
      </c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</row>
    <row r="108" spans="1:63" x14ac:dyDescent="0.35">
      <c r="A108" s="18">
        <f>IFERROR(MAX(A$18:A107),0)+1</f>
        <v>72</v>
      </c>
      <c r="B108" s="2"/>
      <c r="C108" s="56"/>
      <c r="D108" s="47" t="s">
        <v>111</v>
      </c>
      <c r="E108" s="56"/>
      <c r="F108" s="52">
        <f>SUBTOTAL(9,F69:F107)</f>
        <v>2181438268.4100003</v>
      </c>
      <c r="G108" s="48"/>
      <c r="H108" s="52">
        <f>SUBTOTAL(9,H69:H107)</f>
        <v>-185543.35</v>
      </c>
      <c r="I108" s="48"/>
      <c r="J108" s="52">
        <f>SUBTOTAL(9,J69:J107)</f>
        <v>0</v>
      </c>
      <c r="K108" s="48"/>
      <c r="L108" s="52">
        <f>SUBTOTAL(9,L69:L107)</f>
        <v>-659780.38235667115</v>
      </c>
      <c r="M108" s="48"/>
      <c r="N108" s="52">
        <f>SUBTOTAL(9,N69:N107)</f>
        <v>2180592944.6776438</v>
      </c>
      <c r="O108" s="48"/>
      <c r="P108" s="42"/>
      <c r="Q108" s="47"/>
      <c r="R108" s="52">
        <f>SUBTOTAL(9,R69:R107)</f>
        <v>61221570.90220549</v>
      </c>
      <c r="S108" s="48"/>
      <c r="T108" s="52">
        <f>SUBTOTAL(9,T69:T107)</f>
        <v>74766083.333333328</v>
      </c>
      <c r="U108" s="52">
        <f>SUBTOTAL(9,U69:U107)</f>
        <v>-17099003</v>
      </c>
      <c r="V108" s="52">
        <f>SUBTOTAL(9,V69:V107)</f>
        <v>2238260025.0109773</v>
      </c>
      <c r="W108" s="52">
        <f t="shared" ref="W108:AI108" si="265">SUBTOTAL(9,W69:W107)</f>
        <v>2243502486.8359771</v>
      </c>
      <c r="X108" s="52">
        <f t="shared" si="265"/>
        <v>2248744948.6609769</v>
      </c>
      <c r="Y108" s="52">
        <f t="shared" si="265"/>
        <v>2253987410.4859772</v>
      </c>
      <c r="Z108" s="52">
        <f t="shared" si="265"/>
        <v>2259229872.310977</v>
      </c>
      <c r="AA108" s="52">
        <f t="shared" si="265"/>
        <v>2264472334.1359773</v>
      </c>
      <c r="AB108" s="52">
        <f t="shared" si="265"/>
        <v>2269714795.9609771</v>
      </c>
      <c r="AC108" s="52">
        <f t="shared" si="265"/>
        <v>2274957257.7859769</v>
      </c>
      <c r="AD108" s="52">
        <f t="shared" si="265"/>
        <v>2280199719.6109772</v>
      </c>
      <c r="AE108" s="52">
        <f t="shared" si="265"/>
        <v>2285442181.435977</v>
      </c>
      <c r="AF108" s="52">
        <f t="shared" si="265"/>
        <v>2290684643.2609773</v>
      </c>
      <c r="AG108" s="52">
        <f t="shared" si="265"/>
        <v>2295927105.0859771</v>
      </c>
      <c r="AH108" s="52">
        <f t="shared" si="265"/>
        <v>2301169566.9109774</v>
      </c>
      <c r="AI108" s="52">
        <f t="shared" si="265"/>
        <v>2269714795.9609766</v>
      </c>
      <c r="AJ108" s="52">
        <f t="shared" ref="AJ108" si="266">SUBTOTAL(9,AJ69:AJ107)</f>
        <v>2301169566.9109764</v>
      </c>
      <c r="AK108" s="52">
        <f t="shared" ref="AK108" si="267">SUBTOTAL(9,AK69:AK107)</f>
        <v>2301169566.9109764</v>
      </c>
      <c r="AL108" s="52">
        <f t="shared" ref="AL108" si="268">SUBTOTAL(9,AL69:AL107)</f>
        <v>2301169566.9109764</v>
      </c>
      <c r="AM108" s="52">
        <f t="shared" ref="AM108" si="269">SUBTOTAL(9,AM69:AM107)</f>
        <v>2301169566.9109764</v>
      </c>
      <c r="AN108" s="52">
        <f t="shared" ref="AN108" si="270">SUBTOTAL(9,AN69:AN107)</f>
        <v>2301169566.9109764</v>
      </c>
      <c r="AO108" s="52">
        <f t="shared" ref="AO108" si="271">SUBTOTAL(9,AO69:AO107)</f>
        <v>2301169566.9109764</v>
      </c>
      <c r="AP108" s="52">
        <f t="shared" ref="AP108" si="272">SUBTOTAL(9,AP69:AP107)</f>
        <v>2301169566.9109764</v>
      </c>
      <c r="AQ108" s="52">
        <f t="shared" ref="AQ108" si="273">SUBTOTAL(9,AQ69:AQ107)</f>
        <v>2301169566.9109764</v>
      </c>
      <c r="AR108" s="52">
        <f t="shared" ref="AR108" si="274">SUBTOTAL(9,AR69:AR107)</f>
        <v>2301169566.9109764</v>
      </c>
      <c r="AS108" s="52">
        <f t="shared" ref="AS108" si="275">SUBTOTAL(9,AS69:AS107)</f>
        <v>2301169566.9109764</v>
      </c>
      <c r="AT108" s="52">
        <f t="shared" ref="AT108" si="276">SUBTOTAL(9,AT69:AT107)</f>
        <v>2301169566.9109764</v>
      </c>
      <c r="AU108" s="52">
        <f t="shared" ref="AU108:AW108" si="277">SUBTOTAL(9,AU69:AU107)</f>
        <v>2301169566.9109764</v>
      </c>
      <c r="AV108" s="52"/>
      <c r="AW108" s="52">
        <f t="shared" si="277"/>
        <v>2301169566.9109764</v>
      </c>
      <c r="AX108" s="52">
        <f t="shared" ref="AX108" si="278">SUBTOTAL(9,AX69:AX107)</f>
        <v>2301169566.9109764</v>
      </c>
      <c r="AY108" s="52">
        <f t="shared" ref="AY108" si="279">SUBTOTAL(9,AY69:AY107)</f>
        <v>2301169566.9109764</v>
      </c>
      <c r="AZ108" s="52">
        <f t="shared" ref="AZ108" si="280">SUBTOTAL(9,AZ69:AZ107)</f>
        <v>2301169566.9109764</v>
      </c>
      <c r="BA108" s="52">
        <f t="shared" ref="BA108" si="281">SUBTOTAL(9,BA69:BA107)</f>
        <v>2301169566.9109764</v>
      </c>
      <c r="BB108" s="52">
        <f t="shared" ref="BB108" si="282">SUBTOTAL(9,BB69:BB107)</f>
        <v>2301169566.9109764</v>
      </c>
      <c r="BC108" s="52">
        <f t="shared" ref="BC108" si="283">SUBTOTAL(9,BC69:BC107)</f>
        <v>2301169566.9109764</v>
      </c>
      <c r="BD108" s="52">
        <f t="shared" ref="BD108" si="284">SUBTOTAL(9,BD69:BD107)</f>
        <v>2301169566.9109764</v>
      </c>
      <c r="BE108" s="52">
        <f t="shared" ref="BE108" si="285">SUBTOTAL(9,BE69:BE107)</f>
        <v>2301169566.9109764</v>
      </c>
      <c r="BF108" s="52">
        <f t="shared" ref="BF108" si="286">SUBTOTAL(9,BF69:BF107)</f>
        <v>2301169566.9109764</v>
      </c>
      <c r="BG108" s="52">
        <f t="shared" ref="BG108" si="287">SUBTOTAL(9,BG69:BG107)</f>
        <v>2301169566.9109764</v>
      </c>
      <c r="BH108" s="52">
        <f t="shared" ref="BH108" si="288">SUBTOTAL(9,BH69:BH107)</f>
        <v>2301169566.9109764</v>
      </c>
      <c r="BI108" s="52">
        <f t="shared" ref="BI108" si="289">SUBTOTAL(9,BI69:BI107)</f>
        <v>2301169566.9109764</v>
      </c>
      <c r="BJ108" s="52"/>
      <c r="BK108" s="52">
        <f t="shared" ref="BK108" si="290">SUBTOTAL(9,BK69:BK107)</f>
        <v>2301169566.9109764</v>
      </c>
    </row>
    <row r="109" spans="1:63" x14ac:dyDescent="0.35">
      <c r="A109" s="20"/>
      <c r="B109" s="60"/>
      <c r="C109" s="44"/>
      <c r="D109" s="1"/>
      <c r="E109" s="44"/>
      <c r="F109" s="58"/>
      <c r="G109" s="46"/>
      <c r="H109" s="46"/>
      <c r="I109" s="46"/>
      <c r="J109" s="46"/>
      <c r="K109" s="46"/>
      <c r="L109" s="46"/>
      <c r="M109" s="46"/>
      <c r="N109" s="46"/>
      <c r="O109" s="1"/>
      <c r="P109" s="61"/>
      <c r="Q109" s="1"/>
      <c r="R109" s="4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</row>
    <row r="110" spans="1:63" hidden="1" x14ac:dyDescent="0.35">
      <c r="A110" s="62" t="s">
        <v>112</v>
      </c>
      <c r="B110" s="2"/>
      <c r="C110" s="53"/>
      <c r="D110" s="39"/>
      <c r="E110" s="44"/>
      <c r="F110" s="45"/>
      <c r="G110" s="46"/>
      <c r="H110" s="46"/>
      <c r="I110" s="46"/>
      <c r="J110" s="46"/>
      <c r="K110" s="46"/>
      <c r="L110" s="46"/>
      <c r="M110" s="46"/>
      <c r="N110" s="46"/>
      <c r="O110" s="1"/>
      <c r="P110" s="42"/>
      <c r="Q110" s="1"/>
      <c r="R110" s="4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</row>
    <row r="111" spans="1:63" hidden="1" x14ac:dyDescent="0.35">
      <c r="A111" s="63" t="s">
        <v>32</v>
      </c>
      <c r="B111" s="64" t="s">
        <v>113</v>
      </c>
      <c r="C111" s="65"/>
      <c r="D111" s="57"/>
      <c r="E111" s="44"/>
      <c r="F111" s="45"/>
      <c r="G111" s="46"/>
      <c r="H111" s="46"/>
      <c r="I111" s="46"/>
      <c r="J111" s="46"/>
      <c r="K111" s="46"/>
      <c r="L111" s="46"/>
      <c r="M111" s="46"/>
      <c r="N111" s="46"/>
      <c r="O111" s="1"/>
      <c r="P111" s="42"/>
      <c r="Q111" s="1"/>
      <c r="R111" s="46"/>
      <c r="S111" s="6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</row>
    <row r="112" spans="1:63" hidden="1" x14ac:dyDescent="0.35">
      <c r="A112" s="20" t="s">
        <v>35</v>
      </c>
      <c r="B112" s="64" t="s">
        <v>114</v>
      </c>
      <c r="C112" s="44"/>
      <c r="D112" s="1"/>
      <c r="E112" s="44"/>
      <c r="F112" s="45"/>
      <c r="G112" s="46"/>
      <c r="H112" s="46"/>
      <c r="I112" s="46"/>
      <c r="J112" s="46"/>
      <c r="K112" s="46"/>
      <c r="L112" s="46"/>
      <c r="M112" s="46"/>
      <c r="N112" s="46"/>
      <c r="O112" s="1"/>
      <c r="P112" s="42"/>
      <c r="Q112" s="1"/>
      <c r="R112" s="4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</row>
    <row r="113" spans="1:63" hidden="1" x14ac:dyDescent="0.35">
      <c r="A113" s="66" t="s">
        <v>39</v>
      </c>
      <c r="B113" s="64" t="s">
        <v>115</v>
      </c>
      <c r="C113" s="65"/>
      <c r="D113" s="57"/>
      <c r="E113" s="44"/>
      <c r="F113" s="45"/>
      <c r="G113" s="46"/>
      <c r="H113" s="46"/>
      <c r="I113" s="46"/>
      <c r="J113" s="46"/>
      <c r="K113" s="46"/>
      <c r="L113" s="46"/>
      <c r="M113" s="46"/>
      <c r="N113" s="46"/>
      <c r="O113" s="1"/>
      <c r="P113" s="42"/>
      <c r="Q113" s="1"/>
      <c r="R113" s="4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</row>
    <row r="114" spans="1:63" hidden="1" x14ac:dyDescent="0.35">
      <c r="A114" s="66" t="s">
        <v>36</v>
      </c>
      <c r="B114" s="64" t="s">
        <v>116</v>
      </c>
      <c r="C114" s="65"/>
      <c r="D114" s="57"/>
      <c r="E114" s="44"/>
      <c r="F114" s="45"/>
      <c r="G114" s="46"/>
      <c r="H114" s="46"/>
      <c r="I114" s="46"/>
      <c r="J114" s="46"/>
      <c r="K114" s="46"/>
      <c r="L114" s="46"/>
      <c r="M114" s="46"/>
      <c r="N114" s="46"/>
      <c r="O114" s="1"/>
      <c r="P114" s="42"/>
      <c r="Q114" s="1"/>
      <c r="R114" s="4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</row>
    <row r="115" spans="1:63" hidden="1" x14ac:dyDescent="0.35">
      <c r="A115" s="62" t="s">
        <v>117</v>
      </c>
      <c r="B115" s="2"/>
      <c r="C115" s="65"/>
      <c r="D115" s="57"/>
      <c r="E115" s="44"/>
      <c r="F115" s="45"/>
      <c r="G115" s="46"/>
      <c r="H115" s="46"/>
      <c r="I115" s="46"/>
      <c r="J115" s="46"/>
      <c r="K115" s="46"/>
      <c r="L115" s="46"/>
      <c r="M115" s="46"/>
      <c r="N115" s="46"/>
      <c r="O115" s="1"/>
      <c r="P115" s="42"/>
      <c r="Q115" s="1"/>
      <c r="R115" s="4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</row>
    <row r="116" spans="1:63" hidden="1" x14ac:dyDescent="0.35">
      <c r="A116" s="66"/>
      <c r="B116" s="64"/>
      <c r="C116" s="65"/>
      <c r="D116" s="57"/>
      <c r="E116" s="44"/>
      <c r="F116" s="45"/>
      <c r="G116" s="46"/>
      <c r="H116" s="46"/>
      <c r="I116" s="46"/>
      <c r="J116" s="46"/>
      <c r="K116" s="46"/>
      <c r="L116" s="46"/>
      <c r="M116" s="46"/>
      <c r="N116" s="46"/>
      <c r="O116" s="1"/>
      <c r="P116" s="42"/>
      <c r="Q116" s="1"/>
      <c r="R116" s="4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</row>
    <row r="117" spans="1:63" hidden="1" x14ac:dyDescent="0.35">
      <c r="A117" s="66">
        <v>5</v>
      </c>
      <c r="B117" s="64" t="s">
        <v>118</v>
      </c>
      <c r="C117" s="53"/>
      <c r="D117" s="39"/>
      <c r="E117" s="44"/>
      <c r="F117" s="45"/>
      <c r="G117" s="46"/>
      <c r="H117" s="46"/>
      <c r="I117" s="46"/>
      <c r="J117" s="46"/>
      <c r="K117" s="46"/>
      <c r="L117" s="46"/>
      <c r="M117" s="46"/>
      <c r="N117" s="46"/>
      <c r="O117" s="1"/>
      <c r="P117" s="42"/>
      <c r="Q117" s="1"/>
      <c r="R117" s="4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</row>
    <row r="118" spans="1:63" hidden="1" x14ac:dyDescent="0.35">
      <c r="A118" s="66">
        <v>33</v>
      </c>
      <c r="B118" s="64" t="s">
        <v>119</v>
      </c>
      <c r="C118" s="65"/>
      <c r="D118" s="57"/>
      <c r="E118" s="44"/>
      <c r="F118" s="45"/>
      <c r="G118" s="46"/>
      <c r="H118" s="46"/>
      <c r="I118" s="46"/>
      <c r="J118" s="46"/>
      <c r="K118" s="46"/>
      <c r="L118" s="46"/>
      <c r="M118" s="46"/>
      <c r="N118" s="46"/>
      <c r="O118" s="1"/>
      <c r="P118" s="42"/>
      <c r="Q118" s="1"/>
      <c r="R118" s="4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</row>
    <row r="119" spans="1:63" hidden="1" x14ac:dyDescent="0.35">
      <c r="A119" s="66">
        <v>72</v>
      </c>
      <c r="B119" s="64" t="s">
        <v>120</v>
      </c>
      <c r="C119" s="65"/>
      <c r="D119" s="57"/>
      <c r="E119" s="44"/>
      <c r="F119" s="45"/>
      <c r="G119" s="46"/>
      <c r="H119" s="46"/>
      <c r="I119" s="46"/>
      <c r="J119" s="46"/>
      <c r="K119" s="46"/>
      <c r="L119" s="46"/>
      <c r="M119" s="46"/>
      <c r="N119" s="46"/>
      <c r="O119" s="1"/>
      <c r="P119" s="42"/>
      <c r="Q119" s="1"/>
      <c r="R119" s="4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</row>
    <row r="120" spans="1:63" hidden="1" x14ac:dyDescent="0.35">
      <c r="A120" s="67" t="s">
        <v>9</v>
      </c>
      <c r="B120" s="92" t="s">
        <v>121</v>
      </c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</row>
    <row r="121" spans="1:63" hidden="1" x14ac:dyDescent="0.35">
      <c r="A121" s="20" t="s">
        <v>109</v>
      </c>
      <c r="B121" s="64" t="s">
        <v>122</v>
      </c>
      <c r="C121" s="3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5"/>
      <c r="Q121" s="3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</row>
    <row r="122" spans="1:63" hidden="1" x14ac:dyDescent="0.35">
      <c r="A122" s="1"/>
      <c r="B122" s="2"/>
      <c r="C122" s="1"/>
      <c r="D122" s="1"/>
      <c r="E122" s="1"/>
      <c r="F122" s="9"/>
      <c r="G122" s="1"/>
      <c r="H122" s="1"/>
      <c r="I122" s="1"/>
      <c r="J122" s="1"/>
      <c r="K122" s="1"/>
      <c r="L122" s="1"/>
      <c r="M122" s="1"/>
      <c r="N122" s="1"/>
      <c r="O122" s="1"/>
      <c r="P122" s="7"/>
      <c r="Q122" s="1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</row>
    <row r="123" spans="1:63" hidden="1" x14ac:dyDescent="0.35">
      <c r="A123" s="1"/>
      <c r="B123" s="2"/>
      <c r="C123" s="1"/>
      <c r="D123" s="1"/>
      <c r="E123" s="1"/>
      <c r="F123" s="9"/>
      <c r="G123" s="1"/>
      <c r="H123" s="1"/>
      <c r="I123" s="1"/>
      <c r="J123" s="1"/>
      <c r="K123" s="1"/>
      <c r="L123" s="1"/>
      <c r="M123" s="1"/>
      <c r="N123" s="1"/>
      <c r="O123" s="1"/>
      <c r="P123" s="7"/>
      <c r="Q123" s="1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</row>
    <row r="124" spans="1:63" hidden="1" x14ac:dyDescent="0.35">
      <c r="A124" s="1"/>
      <c r="B124" s="2"/>
      <c r="C124" s="1"/>
      <c r="D124" s="1"/>
      <c r="E124" s="1"/>
      <c r="F124" s="9"/>
      <c r="G124" s="1"/>
      <c r="H124" s="1"/>
      <c r="I124" s="1"/>
      <c r="J124" s="1"/>
      <c r="K124" s="1"/>
      <c r="L124" s="1"/>
      <c r="M124" s="1"/>
      <c r="N124" s="1"/>
      <c r="O124" s="1"/>
      <c r="P124" s="7"/>
      <c r="Q124" s="1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</row>
    <row r="125" spans="1:63" hidden="1" x14ac:dyDescent="0.35">
      <c r="A125" s="1"/>
      <c r="B125" s="2"/>
      <c r="C125" s="1"/>
      <c r="D125" s="1"/>
      <c r="E125" s="1"/>
      <c r="F125" s="9"/>
      <c r="G125" s="1"/>
      <c r="H125" s="1"/>
      <c r="I125" s="1"/>
      <c r="J125" s="1"/>
      <c r="K125" s="1"/>
      <c r="L125" s="1"/>
      <c r="M125" s="1"/>
      <c r="N125" s="1"/>
      <c r="O125" s="1"/>
      <c r="P125" s="7"/>
      <c r="Q125" s="1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</row>
    <row r="126" spans="1:63" hidden="1" x14ac:dyDescent="0.35">
      <c r="A126" s="1"/>
      <c r="B126" s="2"/>
      <c r="C126" s="1"/>
      <c r="D126" s="1"/>
      <c r="E126" s="1"/>
      <c r="F126" s="9"/>
      <c r="G126" s="1"/>
      <c r="H126" s="1"/>
      <c r="I126" s="1"/>
      <c r="J126" s="1"/>
      <c r="K126" s="1"/>
      <c r="L126" s="1"/>
      <c r="M126" s="1"/>
      <c r="N126" s="1"/>
      <c r="O126" s="1"/>
      <c r="P126" s="7"/>
      <c r="Q126" s="1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</row>
    <row r="127" spans="1:63" hidden="1" x14ac:dyDescent="0.35">
      <c r="A127" s="1"/>
      <c r="B127" s="2"/>
      <c r="C127" s="1"/>
      <c r="D127" s="1"/>
      <c r="E127" s="1"/>
      <c r="F127" s="9"/>
      <c r="G127" s="1"/>
      <c r="H127" s="1"/>
      <c r="I127" s="1"/>
      <c r="J127" s="1"/>
      <c r="K127" s="1"/>
      <c r="L127" s="1"/>
      <c r="M127" s="1"/>
      <c r="N127" s="1"/>
      <c r="O127" s="1"/>
      <c r="P127" s="7"/>
      <c r="Q127" s="1"/>
      <c r="R127" s="8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</row>
    <row r="128" spans="1:63" hidden="1" x14ac:dyDescent="0.35">
      <c r="A128" s="1"/>
      <c r="B128" s="2"/>
      <c r="C128" s="1"/>
      <c r="D128" s="1"/>
      <c r="E128" s="1"/>
      <c r="F128" s="9"/>
      <c r="G128" s="1"/>
      <c r="H128" s="1"/>
      <c r="I128" s="1"/>
      <c r="J128" s="1"/>
      <c r="K128" s="1"/>
      <c r="L128" s="1"/>
      <c r="M128" s="1"/>
      <c r="N128" s="1"/>
      <c r="O128" s="1"/>
      <c r="P128" s="7"/>
      <c r="Q128" s="1"/>
      <c r="R128" s="10" t="s">
        <v>4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</row>
    <row r="129" spans="1:63" hidden="1" x14ac:dyDescent="0.35">
      <c r="A129" s="88" t="s">
        <v>5</v>
      </c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11"/>
    </row>
    <row r="130" spans="1:63" hidden="1" x14ac:dyDescent="0.35">
      <c r="A130" s="88" t="s">
        <v>6</v>
      </c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11"/>
    </row>
    <row r="131" spans="1:63" hidden="1" x14ac:dyDescent="0.35">
      <c r="A131" s="88" t="s">
        <v>123</v>
      </c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11"/>
    </row>
    <row r="132" spans="1:63" hidden="1" x14ac:dyDescent="0.35">
      <c r="A132" s="6"/>
      <c r="B132" s="2"/>
      <c r="C132" s="6"/>
      <c r="D132" s="6"/>
      <c r="E132" s="6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7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</row>
    <row r="133" spans="1:63" hidden="1" x14ac:dyDescent="0.35">
      <c r="A133" s="12"/>
      <c r="B133" s="2"/>
      <c r="C133" s="13"/>
      <c r="D133" s="13"/>
      <c r="E133" s="13"/>
      <c r="F133" s="14"/>
      <c r="G133" s="13"/>
      <c r="H133" s="13"/>
      <c r="I133" s="13"/>
      <c r="J133" s="13"/>
      <c r="K133" s="13"/>
      <c r="L133" s="13"/>
      <c r="M133" s="13"/>
      <c r="N133" s="13"/>
      <c r="O133" s="13"/>
      <c r="P133" s="15"/>
      <c r="Q133" s="11"/>
      <c r="R133" s="16"/>
      <c r="S133" s="6"/>
      <c r="T133" s="89" t="s">
        <v>124</v>
      </c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17"/>
    </row>
    <row r="134" spans="1:63" hidden="1" x14ac:dyDescent="0.35">
      <c r="A134" s="19"/>
      <c r="B134" s="2"/>
      <c r="C134" s="20"/>
      <c r="D134" s="20"/>
      <c r="E134" s="20"/>
      <c r="F134" s="17" t="s">
        <v>8</v>
      </c>
      <c r="G134" s="6" t="s">
        <v>9</v>
      </c>
      <c r="H134" s="21" t="s">
        <v>10</v>
      </c>
      <c r="I134" s="20"/>
      <c r="J134" s="21" t="s">
        <v>11</v>
      </c>
      <c r="K134" s="20"/>
      <c r="L134" s="21"/>
      <c r="M134" s="20"/>
      <c r="N134" s="20" t="s">
        <v>12</v>
      </c>
      <c r="O134" s="20"/>
      <c r="P134" s="22" t="s">
        <v>13</v>
      </c>
      <c r="Q134" s="20"/>
      <c r="R134" s="23" t="s">
        <v>14</v>
      </c>
      <c r="S134" s="6"/>
      <c r="T134" s="90" t="s">
        <v>125</v>
      </c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85"/>
    </row>
    <row r="135" spans="1:63" hidden="1" x14ac:dyDescent="0.35">
      <c r="A135" s="25" t="s">
        <v>15</v>
      </c>
      <c r="B135" s="26" t="s">
        <v>16</v>
      </c>
      <c r="C135" s="20"/>
      <c r="D135" s="27" t="s">
        <v>17</v>
      </c>
      <c r="E135" s="20"/>
      <c r="F135" s="28" t="str">
        <f>+F14</f>
        <v>August 31, 2025</v>
      </c>
      <c r="G135" s="20"/>
      <c r="H135" s="28" t="s">
        <v>19</v>
      </c>
      <c r="I135" s="20"/>
      <c r="J135" s="28" t="s">
        <v>20</v>
      </c>
      <c r="K135" s="20"/>
      <c r="L135" s="29" t="s">
        <v>21</v>
      </c>
      <c r="M135" s="20"/>
      <c r="N135" s="28" t="str">
        <f>+N14</f>
        <v>August 31, 2025</v>
      </c>
      <c r="O135" s="20"/>
      <c r="P135" s="30" t="s">
        <v>22</v>
      </c>
      <c r="Q135" s="20"/>
      <c r="R135" s="31" t="s">
        <v>23</v>
      </c>
      <c r="S135" s="6"/>
      <c r="T135" s="32" t="s">
        <v>24</v>
      </c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</row>
    <row r="136" spans="1:63" hidden="1" x14ac:dyDescent="0.35">
      <c r="A136" s="19"/>
      <c r="B136" s="2"/>
      <c r="C136" s="1"/>
      <c r="D136" s="20"/>
      <c r="E136" s="1"/>
      <c r="F136" s="23" t="s">
        <v>32</v>
      </c>
      <c r="G136" s="20"/>
      <c r="H136" s="23" t="s">
        <v>33</v>
      </c>
      <c r="I136" s="20"/>
      <c r="J136" s="23" t="s">
        <v>34</v>
      </c>
      <c r="K136" s="1"/>
      <c r="L136" s="23" t="s">
        <v>35</v>
      </c>
      <c r="M136" s="1"/>
      <c r="N136" s="23" t="s">
        <v>39</v>
      </c>
      <c r="O136" s="20"/>
      <c r="P136" s="23" t="s">
        <v>36</v>
      </c>
      <c r="Q136" s="1"/>
      <c r="R136" s="23" t="s">
        <v>37</v>
      </c>
      <c r="S136" s="6"/>
      <c r="T136" s="18" t="s">
        <v>38</v>
      </c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</row>
    <row r="137" spans="1:63" x14ac:dyDescent="0.35">
      <c r="A137" s="19"/>
      <c r="B137" s="2"/>
      <c r="C137" s="1"/>
      <c r="D137" s="20"/>
      <c r="E137" s="1"/>
      <c r="F137" s="23"/>
      <c r="G137" s="20"/>
      <c r="H137" s="23"/>
      <c r="I137" s="20"/>
      <c r="J137" s="23"/>
      <c r="K137" s="1"/>
      <c r="L137" s="23"/>
      <c r="M137" s="1"/>
      <c r="N137" s="23"/>
      <c r="O137" s="20"/>
      <c r="P137" s="23"/>
      <c r="Q137" s="1"/>
      <c r="R137" s="23"/>
      <c r="S137" s="6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87" t="s">
        <v>0</v>
      </c>
    </row>
    <row r="138" spans="1:63" x14ac:dyDescent="0.35">
      <c r="A138" s="19"/>
      <c r="B138" s="2"/>
      <c r="C138" s="1"/>
      <c r="D138" s="20"/>
      <c r="E138" s="1"/>
      <c r="F138" s="23"/>
      <c r="G138" s="20"/>
      <c r="H138" s="23"/>
      <c r="I138" s="20"/>
      <c r="J138" s="23"/>
      <c r="K138" s="1"/>
      <c r="L138" s="23"/>
      <c r="M138" s="1"/>
      <c r="N138" s="23"/>
      <c r="O138" s="20"/>
      <c r="P138" s="23"/>
      <c r="Q138" s="1"/>
      <c r="R138" s="23"/>
      <c r="S138" s="6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87" t="s">
        <v>1</v>
      </c>
    </row>
    <row r="139" spans="1:63" x14ac:dyDescent="0.35">
      <c r="A139" s="19"/>
      <c r="B139" s="2"/>
      <c r="C139" s="1"/>
      <c r="D139" s="20"/>
      <c r="E139" s="1"/>
      <c r="F139" s="23"/>
      <c r="G139" s="20"/>
      <c r="H139" s="23"/>
      <c r="I139" s="20"/>
      <c r="J139" s="23"/>
      <c r="K139" s="1"/>
      <c r="L139" s="23"/>
      <c r="M139" s="1"/>
      <c r="N139" s="23"/>
      <c r="O139" s="20"/>
      <c r="P139" s="23"/>
      <c r="Q139" s="1"/>
      <c r="R139" s="23"/>
      <c r="S139" s="6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87" t="s">
        <v>2</v>
      </c>
    </row>
    <row r="140" spans="1:63" x14ac:dyDescent="0.35">
      <c r="A140" s="19"/>
      <c r="B140" s="2"/>
      <c r="C140" s="1"/>
      <c r="D140" s="20"/>
      <c r="E140" s="1"/>
      <c r="F140" s="23"/>
      <c r="G140" s="20"/>
      <c r="H140" s="23"/>
      <c r="I140" s="20"/>
      <c r="J140" s="23"/>
      <c r="K140" s="1"/>
      <c r="L140" s="23"/>
      <c r="M140" s="1"/>
      <c r="N140" s="23"/>
      <c r="O140" s="20"/>
      <c r="P140" s="23"/>
      <c r="Q140" s="1"/>
      <c r="R140" s="23"/>
      <c r="S140" s="6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87" t="s">
        <v>3</v>
      </c>
    </row>
    <row r="141" spans="1:63" x14ac:dyDescent="0.35">
      <c r="A141" s="19"/>
      <c r="B141" s="2"/>
      <c r="C141" s="1"/>
      <c r="D141" s="20"/>
      <c r="E141" s="1"/>
      <c r="F141" s="23"/>
      <c r="G141" s="20"/>
      <c r="H141" s="23"/>
      <c r="I141" s="20"/>
      <c r="J141" s="23"/>
      <c r="K141" s="1"/>
      <c r="L141" s="23"/>
      <c r="M141" s="1"/>
      <c r="N141" s="23"/>
      <c r="O141" s="20"/>
      <c r="P141" s="23"/>
      <c r="Q141" s="1"/>
      <c r="R141" s="23"/>
      <c r="S141" s="6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87" t="s">
        <v>156</v>
      </c>
    </row>
    <row r="142" spans="1:63" x14ac:dyDescent="0.35">
      <c r="A142" s="19"/>
      <c r="B142" s="33"/>
      <c r="C142" s="34"/>
      <c r="D142" s="35"/>
      <c r="E142" s="34"/>
      <c r="F142" s="36"/>
      <c r="G142" s="35"/>
      <c r="H142" s="35"/>
      <c r="I142" s="35"/>
      <c r="J142" s="35"/>
      <c r="K142" s="34"/>
      <c r="L142" s="35"/>
      <c r="M142" s="34"/>
      <c r="N142" s="35"/>
      <c r="O142" s="35"/>
      <c r="P142" s="37"/>
      <c r="Q142" s="34"/>
      <c r="R142" s="38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</row>
    <row r="143" spans="1:63" x14ac:dyDescent="0.35">
      <c r="A143" s="68"/>
      <c r="B143" s="69"/>
      <c r="C143" s="70"/>
      <c r="D143" s="71" t="s">
        <v>126</v>
      </c>
      <c r="E143" s="34"/>
      <c r="F143" s="36"/>
      <c r="G143" s="35"/>
      <c r="H143" s="35"/>
      <c r="I143" s="35"/>
      <c r="J143" s="35"/>
      <c r="K143" s="34"/>
      <c r="L143" s="35"/>
      <c r="M143" s="34"/>
      <c r="N143" s="35"/>
      <c r="O143" s="35"/>
      <c r="P143" s="37"/>
      <c r="Q143" s="34"/>
      <c r="R143" s="38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</row>
    <row r="144" spans="1:63" x14ac:dyDescent="0.35">
      <c r="A144" s="68"/>
      <c r="B144" s="69"/>
      <c r="C144" s="70"/>
      <c r="D144" s="70"/>
      <c r="E144" s="34"/>
      <c r="F144" s="36"/>
      <c r="G144" s="35"/>
      <c r="H144" s="35"/>
      <c r="I144" s="35"/>
      <c r="J144" s="35"/>
      <c r="K144" s="34"/>
      <c r="L144" s="35"/>
      <c r="M144" s="34"/>
      <c r="N144" s="35"/>
      <c r="O144" s="35"/>
      <c r="P144" s="37"/>
      <c r="Q144" s="34"/>
      <c r="R144" s="38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</row>
    <row r="145" spans="1:63" x14ac:dyDescent="0.35">
      <c r="A145" s="18">
        <f>IFERROR(MAX(A$144:A144),0)+1</f>
        <v>1</v>
      </c>
      <c r="B145" s="72">
        <v>387.3</v>
      </c>
      <c r="C145" s="70"/>
      <c r="D145" s="70" t="s">
        <v>127</v>
      </c>
      <c r="E145" s="34"/>
      <c r="F145" s="45">
        <v>1687848.25</v>
      </c>
      <c r="G145" s="35"/>
      <c r="H145" s="45">
        <f t="shared" ref="H145:H148" si="291">+IF(ISNUMBER(SEARCH("ARO", D145)), 0 - F145, 0)</f>
        <v>0</v>
      </c>
      <c r="I145" s="35"/>
      <c r="J145" s="45">
        <v>0</v>
      </c>
      <c r="K145" s="34"/>
      <c r="L145" s="45">
        <v>0</v>
      </c>
      <c r="M145" s="48"/>
      <c r="N145" s="46">
        <v>1687848.25</v>
      </c>
      <c r="O145" s="47"/>
      <c r="P145" s="42">
        <v>2.0400000000000001E-2</v>
      </c>
      <c r="Q145" s="47"/>
      <c r="R145" s="48">
        <f>N145*P145</f>
        <v>34432.104299999999</v>
      </c>
      <c r="S145" s="6"/>
      <c r="T145" s="48">
        <v>0</v>
      </c>
      <c r="U145" s="48"/>
      <c r="V145" s="48">
        <f t="shared" ref="V145:V148" si="292">+N145+T145+U145</f>
        <v>1687848.25</v>
      </c>
      <c r="W145" s="48">
        <f t="shared" ref="W145:AH145" si="293">+V145</f>
        <v>1687848.25</v>
      </c>
      <c r="X145" s="48">
        <f t="shared" si="293"/>
        <v>1687848.25</v>
      </c>
      <c r="Y145" s="48">
        <f t="shared" si="293"/>
        <v>1687848.25</v>
      </c>
      <c r="Z145" s="48">
        <f t="shared" si="293"/>
        <v>1687848.25</v>
      </c>
      <c r="AA145" s="48">
        <f t="shared" si="293"/>
        <v>1687848.25</v>
      </c>
      <c r="AB145" s="48">
        <f t="shared" si="293"/>
        <v>1687848.25</v>
      </c>
      <c r="AC145" s="48">
        <f t="shared" si="293"/>
        <v>1687848.25</v>
      </c>
      <c r="AD145" s="48">
        <f t="shared" si="293"/>
        <v>1687848.25</v>
      </c>
      <c r="AE145" s="48">
        <f t="shared" si="293"/>
        <v>1687848.25</v>
      </c>
      <c r="AF145" s="48">
        <f t="shared" si="293"/>
        <v>1687848.25</v>
      </c>
      <c r="AG145" s="48">
        <f t="shared" si="293"/>
        <v>1687848.25</v>
      </c>
      <c r="AH145" s="48">
        <f t="shared" si="293"/>
        <v>1687848.25</v>
      </c>
      <c r="AI145" s="48">
        <f t="shared" ref="AI145:AI149" si="294">AVERAGE(V145:AH145)</f>
        <v>1687848.25</v>
      </c>
      <c r="AJ145" s="48">
        <f t="shared" ref="AJ145:AU145" si="295">+AI145</f>
        <v>1687848.25</v>
      </c>
      <c r="AK145" s="48">
        <f t="shared" si="295"/>
        <v>1687848.25</v>
      </c>
      <c r="AL145" s="48">
        <f t="shared" si="295"/>
        <v>1687848.25</v>
      </c>
      <c r="AM145" s="48">
        <f t="shared" si="295"/>
        <v>1687848.25</v>
      </c>
      <c r="AN145" s="48">
        <f t="shared" si="295"/>
        <v>1687848.25</v>
      </c>
      <c r="AO145" s="48">
        <f t="shared" si="295"/>
        <v>1687848.25</v>
      </c>
      <c r="AP145" s="48">
        <f t="shared" si="295"/>
        <v>1687848.25</v>
      </c>
      <c r="AQ145" s="48">
        <f t="shared" si="295"/>
        <v>1687848.25</v>
      </c>
      <c r="AR145" s="48">
        <f t="shared" si="295"/>
        <v>1687848.25</v>
      </c>
      <c r="AS145" s="48">
        <f t="shared" si="295"/>
        <v>1687848.25</v>
      </c>
      <c r="AT145" s="48">
        <f t="shared" si="295"/>
        <v>1687848.25</v>
      </c>
      <c r="AU145" s="48">
        <f t="shared" si="295"/>
        <v>1687848.25</v>
      </c>
      <c r="AV145" s="48"/>
      <c r="AW145" s="48">
        <f t="shared" ref="AW145:AW149" si="296">AVERAGE(AJ145:AU145,AH145)</f>
        <v>1687848.25</v>
      </c>
      <c r="AX145" s="48">
        <f>+AU145</f>
        <v>1687848.25</v>
      </c>
      <c r="AY145" s="48">
        <f t="shared" ref="AY145:BI145" si="297">+AX145</f>
        <v>1687848.25</v>
      </c>
      <c r="AZ145" s="48">
        <f t="shared" si="297"/>
        <v>1687848.25</v>
      </c>
      <c r="BA145" s="48">
        <f t="shared" si="297"/>
        <v>1687848.25</v>
      </c>
      <c r="BB145" s="48">
        <f t="shared" si="297"/>
        <v>1687848.25</v>
      </c>
      <c r="BC145" s="48">
        <f t="shared" si="297"/>
        <v>1687848.25</v>
      </c>
      <c r="BD145" s="48">
        <f t="shared" si="297"/>
        <v>1687848.25</v>
      </c>
      <c r="BE145" s="48">
        <f t="shared" si="297"/>
        <v>1687848.25</v>
      </c>
      <c r="BF145" s="48">
        <f t="shared" si="297"/>
        <v>1687848.25</v>
      </c>
      <c r="BG145" s="48">
        <f t="shared" si="297"/>
        <v>1687848.25</v>
      </c>
      <c r="BH145" s="48">
        <f t="shared" si="297"/>
        <v>1687848.25</v>
      </c>
      <c r="BI145" s="48">
        <f t="shared" si="297"/>
        <v>1687848.25</v>
      </c>
      <c r="BJ145" s="48"/>
      <c r="BK145" s="48">
        <f t="shared" ref="BK145:BK149" si="298">AVERAGE(AX145:BI145,AU145)</f>
        <v>1687848.25</v>
      </c>
    </row>
    <row r="146" spans="1:63" x14ac:dyDescent="0.35">
      <c r="A146" s="18">
        <f>IFERROR(MAX(A$144:A145),0)+1</f>
        <v>2</v>
      </c>
      <c r="B146" s="72">
        <v>387.5</v>
      </c>
      <c r="C146" s="70"/>
      <c r="D146" s="70" t="s">
        <v>128</v>
      </c>
      <c r="E146" s="34"/>
      <c r="F146" s="45">
        <v>163274.44</v>
      </c>
      <c r="G146" s="35"/>
      <c r="H146" s="45">
        <f t="shared" si="291"/>
        <v>0</v>
      </c>
      <c r="I146" s="35"/>
      <c r="J146" s="45">
        <v>0</v>
      </c>
      <c r="K146" s="34"/>
      <c r="L146" s="45">
        <v>0</v>
      </c>
      <c r="M146" s="48"/>
      <c r="N146" s="46">
        <v>163274.44</v>
      </c>
      <c r="O146" s="47"/>
      <c r="P146" s="42">
        <v>2.0400000000000001E-2</v>
      </c>
      <c r="Q146" s="47"/>
      <c r="R146" s="48">
        <f>N146*P146</f>
        <v>3330.7985760000001</v>
      </c>
      <c r="S146" s="6"/>
      <c r="T146" s="48">
        <v>0</v>
      </c>
      <c r="U146" s="48"/>
      <c r="V146" s="48">
        <f t="shared" si="292"/>
        <v>163274.44</v>
      </c>
      <c r="W146" s="48">
        <f t="shared" ref="W146:AH146" si="299">+V146</f>
        <v>163274.44</v>
      </c>
      <c r="X146" s="48">
        <f t="shared" si="299"/>
        <v>163274.44</v>
      </c>
      <c r="Y146" s="48">
        <f t="shared" si="299"/>
        <v>163274.44</v>
      </c>
      <c r="Z146" s="48">
        <f t="shared" si="299"/>
        <v>163274.44</v>
      </c>
      <c r="AA146" s="48">
        <f t="shared" si="299"/>
        <v>163274.44</v>
      </c>
      <c r="AB146" s="48">
        <f t="shared" si="299"/>
        <v>163274.44</v>
      </c>
      <c r="AC146" s="48">
        <f t="shared" si="299"/>
        <v>163274.44</v>
      </c>
      <c r="AD146" s="48">
        <f t="shared" si="299"/>
        <v>163274.44</v>
      </c>
      <c r="AE146" s="48">
        <f t="shared" si="299"/>
        <v>163274.44</v>
      </c>
      <c r="AF146" s="48">
        <f t="shared" si="299"/>
        <v>163274.44</v>
      </c>
      <c r="AG146" s="48">
        <f t="shared" si="299"/>
        <v>163274.44</v>
      </c>
      <c r="AH146" s="48">
        <f t="shared" si="299"/>
        <v>163274.44</v>
      </c>
      <c r="AI146" s="48">
        <f t="shared" si="294"/>
        <v>163274.43999999997</v>
      </c>
      <c r="AJ146" s="48">
        <f t="shared" ref="AJ146:AU146" si="300">+AI146</f>
        <v>163274.43999999997</v>
      </c>
      <c r="AK146" s="48">
        <f t="shared" si="300"/>
        <v>163274.43999999997</v>
      </c>
      <c r="AL146" s="48">
        <f t="shared" si="300"/>
        <v>163274.43999999997</v>
      </c>
      <c r="AM146" s="48">
        <f t="shared" si="300"/>
        <v>163274.43999999997</v>
      </c>
      <c r="AN146" s="48">
        <f t="shared" si="300"/>
        <v>163274.43999999997</v>
      </c>
      <c r="AO146" s="48">
        <f t="shared" si="300"/>
        <v>163274.43999999997</v>
      </c>
      <c r="AP146" s="48">
        <f t="shared" si="300"/>
        <v>163274.43999999997</v>
      </c>
      <c r="AQ146" s="48">
        <f t="shared" si="300"/>
        <v>163274.43999999997</v>
      </c>
      <c r="AR146" s="48">
        <f t="shared" si="300"/>
        <v>163274.43999999997</v>
      </c>
      <c r="AS146" s="48">
        <f t="shared" si="300"/>
        <v>163274.43999999997</v>
      </c>
      <c r="AT146" s="48">
        <f t="shared" si="300"/>
        <v>163274.43999999997</v>
      </c>
      <c r="AU146" s="48">
        <f t="shared" si="300"/>
        <v>163274.43999999997</v>
      </c>
      <c r="AV146" s="48"/>
      <c r="AW146" s="48">
        <f t="shared" si="296"/>
        <v>163274.43999999997</v>
      </c>
      <c r="AX146" s="48">
        <f t="shared" ref="AX146:AX149" si="301">+AU146</f>
        <v>163274.43999999997</v>
      </c>
      <c r="AY146" s="48">
        <f t="shared" ref="AY146:BI146" si="302">+AX146</f>
        <v>163274.43999999997</v>
      </c>
      <c r="AZ146" s="48">
        <f t="shared" si="302"/>
        <v>163274.43999999997</v>
      </c>
      <c r="BA146" s="48">
        <f t="shared" si="302"/>
        <v>163274.43999999997</v>
      </c>
      <c r="BB146" s="48">
        <f t="shared" si="302"/>
        <v>163274.43999999997</v>
      </c>
      <c r="BC146" s="48">
        <f t="shared" si="302"/>
        <v>163274.43999999997</v>
      </c>
      <c r="BD146" s="48">
        <f t="shared" si="302"/>
        <v>163274.43999999997</v>
      </c>
      <c r="BE146" s="48">
        <f t="shared" si="302"/>
        <v>163274.43999999997</v>
      </c>
      <c r="BF146" s="48">
        <f t="shared" si="302"/>
        <v>163274.43999999997</v>
      </c>
      <c r="BG146" s="48">
        <f t="shared" si="302"/>
        <v>163274.43999999997</v>
      </c>
      <c r="BH146" s="48">
        <f t="shared" si="302"/>
        <v>163274.43999999997</v>
      </c>
      <c r="BI146" s="48">
        <f t="shared" si="302"/>
        <v>163274.43999999997</v>
      </c>
      <c r="BJ146" s="48"/>
      <c r="BK146" s="48">
        <f t="shared" si="298"/>
        <v>163274.43999999997</v>
      </c>
    </row>
    <row r="147" spans="1:63" x14ac:dyDescent="0.35">
      <c r="A147" s="18">
        <f>IFERROR(MAX(A$144:A146),0)+1</f>
        <v>3</v>
      </c>
      <c r="B147" s="72">
        <v>387.6</v>
      </c>
      <c r="C147" s="70"/>
      <c r="D147" s="70" t="s">
        <v>129</v>
      </c>
      <c r="E147" s="34"/>
      <c r="F147" s="45">
        <v>163274.43</v>
      </c>
      <c r="G147" s="35"/>
      <c r="H147" s="45">
        <f t="shared" si="291"/>
        <v>0</v>
      </c>
      <c r="I147" s="35"/>
      <c r="J147" s="45">
        <v>0</v>
      </c>
      <c r="K147" s="34"/>
      <c r="L147" s="45">
        <v>0</v>
      </c>
      <c r="M147" s="48"/>
      <c r="N147" s="46">
        <v>163274.43</v>
      </c>
      <c r="O147" s="47"/>
      <c r="P147" s="42">
        <v>2.0400000000000001E-2</v>
      </c>
      <c r="Q147" s="47"/>
      <c r="R147" s="48">
        <f>N147*P147</f>
        <v>3330.7983720000002</v>
      </c>
      <c r="S147" s="6"/>
      <c r="T147" s="48">
        <v>0</v>
      </c>
      <c r="U147" s="48"/>
      <c r="V147" s="48">
        <f t="shared" si="292"/>
        <v>163274.43</v>
      </c>
      <c r="W147" s="48">
        <f t="shared" ref="W147:AH147" si="303">+V147</f>
        <v>163274.43</v>
      </c>
      <c r="X147" s="48">
        <f t="shared" si="303"/>
        <v>163274.43</v>
      </c>
      <c r="Y147" s="48">
        <f t="shared" si="303"/>
        <v>163274.43</v>
      </c>
      <c r="Z147" s="48">
        <f t="shared" si="303"/>
        <v>163274.43</v>
      </c>
      <c r="AA147" s="48">
        <f t="shared" si="303"/>
        <v>163274.43</v>
      </c>
      <c r="AB147" s="48">
        <f t="shared" si="303"/>
        <v>163274.43</v>
      </c>
      <c r="AC147" s="48">
        <f t="shared" si="303"/>
        <v>163274.43</v>
      </c>
      <c r="AD147" s="48">
        <f t="shared" si="303"/>
        <v>163274.43</v>
      </c>
      <c r="AE147" s="48">
        <f t="shared" si="303"/>
        <v>163274.43</v>
      </c>
      <c r="AF147" s="48">
        <f t="shared" si="303"/>
        <v>163274.43</v>
      </c>
      <c r="AG147" s="48">
        <f t="shared" si="303"/>
        <v>163274.43</v>
      </c>
      <c r="AH147" s="48">
        <f t="shared" si="303"/>
        <v>163274.43</v>
      </c>
      <c r="AI147" s="48">
        <f t="shared" si="294"/>
        <v>163274.42999999996</v>
      </c>
      <c r="AJ147" s="48">
        <f t="shared" ref="AJ147:AU147" si="304">+AI147</f>
        <v>163274.42999999996</v>
      </c>
      <c r="AK147" s="48">
        <f t="shared" si="304"/>
        <v>163274.42999999996</v>
      </c>
      <c r="AL147" s="48">
        <f t="shared" si="304"/>
        <v>163274.42999999996</v>
      </c>
      <c r="AM147" s="48">
        <f t="shared" si="304"/>
        <v>163274.42999999996</v>
      </c>
      <c r="AN147" s="48">
        <f t="shared" si="304"/>
        <v>163274.42999999996</v>
      </c>
      <c r="AO147" s="48">
        <f t="shared" si="304"/>
        <v>163274.42999999996</v>
      </c>
      <c r="AP147" s="48">
        <f t="shared" si="304"/>
        <v>163274.42999999996</v>
      </c>
      <c r="AQ147" s="48">
        <f t="shared" si="304"/>
        <v>163274.42999999996</v>
      </c>
      <c r="AR147" s="48">
        <f t="shared" si="304"/>
        <v>163274.42999999996</v>
      </c>
      <c r="AS147" s="48">
        <f t="shared" si="304"/>
        <v>163274.42999999996</v>
      </c>
      <c r="AT147" s="48">
        <f t="shared" si="304"/>
        <v>163274.42999999996</v>
      </c>
      <c r="AU147" s="48">
        <f t="shared" si="304"/>
        <v>163274.42999999996</v>
      </c>
      <c r="AV147" s="48"/>
      <c r="AW147" s="48">
        <f t="shared" si="296"/>
        <v>163274.42999999996</v>
      </c>
      <c r="AX147" s="48">
        <f t="shared" si="301"/>
        <v>163274.42999999996</v>
      </c>
      <c r="AY147" s="48">
        <f t="shared" ref="AY147:BI147" si="305">+AX147</f>
        <v>163274.42999999996</v>
      </c>
      <c r="AZ147" s="48">
        <f t="shared" si="305"/>
        <v>163274.42999999996</v>
      </c>
      <c r="BA147" s="48">
        <f t="shared" si="305"/>
        <v>163274.42999999996</v>
      </c>
      <c r="BB147" s="48">
        <f t="shared" si="305"/>
        <v>163274.42999999996</v>
      </c>
      <c r="BC147" s="48">
        <f t="shared" si="305"/>
        <v>163274.42999999996</v>
      </c>
      <c r="BD147" s="48">
        <f t="shared" si="305"/>
        <v>163274.42999999996</v>
      </c>
      <c r="BE147" s="48">
        <f t="shared" si="305"/>
        <v>163274.42999999996</v>
      </c>
      <c r="BF147" s="48">
        <f t="shared" si="305"/>
        <v>163274.42999999996</v>
      </c>
      <c r="BG147" s="48">
        <f t="shared" si="305"/>
        <v>163274.42999999996</v>
      </c>
      <c r="BH147" s="48">
        <f t="shared" si="305"/>
        <v>163274.42999999996</v>
      </c>
      <c r="BI147" s="48">
        <f t="shared" si="305"/>
        <v>163274.42999999996</v>
      </c>
      <c r="BJ147" s="48"/>
      <c r="BK147" s="48">
        <f t="shared" si="298"/>
        <v>163274.42999999996</v>
      </c>
    </row>
    <row r="148" spans="1:63" x14ac:dyDescent="0.35">
      <c r="A148" s="18">
        <f>IFERROR(MAX(A$144:A147),0)+1</f>
        <v>4</v>
      </c>
      <c r="B148" s="72">
        <v>387.7</v>
      </c>
      <c r="C148" s="70"/>
      <c r="D148" s="70" t="s">
        <v>130</v>
      </c>
      <c r="E148" s="34"/>
      <c r="F148" s="45">
        <v>87079.69</v>
      </c>
      <c r="G148" s="35"/>
      <c r="H148" s="45">
        <f t="shared" si="291"/>
        <v>0</v>
      </c>
      <c r="I148" s="35"/>
      <c r="J148" s="45">
        <v>0</v>
      </c>
      <c r="K148" s="34"/>
      <c r="L148" s="45">
        <v>0</v>
      </c>
      <c r="M148" s="48"/>
      <c r="N148" s="46">
        <v>87079.69</v>
      </c>
      <c r="O148" s="47"/>
      <c r="P148" s="42">
        <v>2.0400000000000001E-2</v>
      </c>
      <c r="Q148" s="47"/>
      <c r="R148" s="48">
        <f>N148*P148</f>
        <v>1776.4256760000001</v>
      </c>
      <c r="S148" s="6"/>
      <c r="T148" s="48">
        <v>0</v>
      </c>
      <c r="U148" s="48"/>
      <c r="V148" s="48">
        <f t="shared" si="292"/>
        <v>87079.69</v>
      </c>
      <c r="W148" s="48">
        <f t="shared" ref="W148:AH148" si="306">+V148</f>
        <v>87079.69</v>
      </c>
      <c r="X148" s="48">
        <f t="shared" si="306"/>
        <v>87079.69</v>
      </c>
      <c r="Y148" s="48">
        <f t="shared" si="306"/>
        <v>87079.69</v>
      </c>
      <c r="Z148" s="48">
        <f t="shared" si="306"/>
        <v>87079.69</v>
      </c>
      <c r="AA148" s="48">
        <f t="shared" si="306"/>
        <v>87079.69</v>
      </c>
      <c r="AB148" s="48">
        <f t="shared" si="306"/>
        <v>87079.69</v>
      </c>
      <c r="AC148" s="48">
        <f t="shared" si="306"/>
        <v>87079.69</v>
      </c>
      <c r="AD148" s="48">
        <f t="shared" si="306"/>
        <v>87079.69</v>
      </c>
      <c r="AE148" s="48">
        <f t="shared" si="306"/>
        <v>87079.69</v>
      </c>
      <c r="AF148" s="48">
        <f t="shared" si="306"/>
        <v>87079.69</v>
      </c>
      <c r="AG148" s="48">
        <f t="shared" si="306"/>
        <v>87079.69</v>
      </c>
      <c r="AH148" s="48">
        <f t="shared" si="306"/>
        <v>87079.69</v>
      </c>
      <c r="AI148" s="48">
        <f t="shared" si="294"/>
        <v>87079.689999999973</v>
      </c>
      <c r="AJ148" s="48">
        <f t="shared" ref="AJ148:AU148" si="307">+AI148</f>
        <v>87079.689999999973</v>
      </c>
      <c r="AK148" s="48">
        <f t="shared" si="307"/>
        <v>87079.689999999973</v>
      </c>
      <c r="AL148" s="48">
        <f t="shared" si="307"/>
        <v>87079.689999999973</v>
      </c>
      <c r="AM148" s="48">
        <f t="shared" si="307"/>
        <v>87079.689999999973</v>
      </c>
      <c r="AN148" s="48">
        <f t="shared" si="307"/>
        <v>87079.689999999973</v>
      </c>
      <c r="AO148" s="48">
        <f t="shared" si="307"/>
        <v>87079.689999999973</v>
      </c>
      <c r="AP148" s="48">
        <f t="shared" si="307"/>
        <v>87079.689999999973</v>
      </c>
      <c r="AQ148" s="48">
        <f t="shared" si="307"/>
        <v>87079.689999999973</v>
      </c>
      <c r="AR148" s="48">
        <f t="shared" si="307"/>
        <v>87079.689999999973</v>
      </c>
      <c r="AS148" s="48">
        <f t="shared" si="307"/>
        <v>87079.689999999973</v>
      </c>
      <c r="AT148" s="48">
        <f t="shared" si="307"/>
        <v>87079.689999999973</v>
      </c>
      <c r="AU148" s="48">
        <f t="shared" si="307"/>
        <v>87079.689999999973</v>
      </c>
      <c r="AV148" s="48"/>
      <c r="AW148" s="48">
        <f t="shared" si="296"/>
        <v>87079.689999999959</v>
      </c>
      <c r="AX148" s="48">
        <f t="shared" si="301"/>
        <v>87079.689999999973</v>
      </c>
      <c r="AY148" s="48">
        <f t="shared" ref="AY148:BI148" si="308">+AX148</f>
        <v>87079.689999999973</v>
      </c>
      <c r="AZ148" s="48">
        <f t="shared" si="308"/>
        <v>87079.689999999973</v>
      </c>
      <c r="BA148" s="48">
        <f t="shared" si="308"/>
        <v>87079.689999999973</v>
      </c>
      <c r="BB148" s="48">
        <f t="shared" si="308"/>
        <v>87079.689999999973</v>
      </c>
      <c r="BC148" s="48">
        <f t="shared" si="308"/>
        <v>87079.689999999973</v>
      </c>
      <c r="BD148" s="48">
        <f t="shared" si="308"/>
        <v>87079.689999999973</v>
      </c>
      <c r="BE148" s="48">
        <f t="shared" si="308"/>
        <v>87079.689999999973</v>
      </c>
      <c r="BF148" s="48">
        <f t="shared" si="308"/>
        <v>87079.689999999973</v>
      </c>
      <c r="BG148" s="48">
        <f t="shared" si="308"/>
        <v>87079.689999999973</v>
      </c>
      <c r="BH148" s="48">
        <f t="shared" si="308"/>
        <v>87079.689999999973</v>
      </c>
      <c r="BI148" s="48">
        <f t="shared" si="308"/>
        <v>87079.689999999973</v>
      </c>
      <c r="BJ148" s="48"/>
      <c r="BK148" s="48">
        <f t="shared" si="298"/>
        <v>87079.689999999959</v>
      </c>
    </row>
    <row r="149" spans="1:63" x14ac:dyDescent="0.35">
      <c r="A149" s="18"/>
      <c r="B149" s="69"/>
      <c r="C149" s="70"/>
      <c r="D149" s="70"/>
      <c r="E149" s="34"/>
      <c r="F149" s="36"/>
      <c r="G149" s="35"/>
      <c r="H149" s="35"/>
      <c r="I149" s="35"/>
      <c r="J149" s="35"/>
      <c r="K149" s="34"/>
      <c r="L149" s="35"/>
      <c r="M149" s="34"/>
      <c r="N149" s="35"/>
      <c r="O149" s="35"/>
      <c r="P149" s="37"/>
      <c r="Q149" s="34"/>
      <c r="R149" s="38"/>
      <c r="S149" s="6"/>
      <c r="T149" s="48"/>
      <c r="U149" s="48"/>
      <c r="V149" s="48"/>
      <c r="W149" s="48">
        <f t="shared" ref="W149:AH149" si="309">+V149</f>
        <v>0</v>
      </c>
      <c r="X149" s="48">
        <f t="shared" si="309"/>
        <v>0</v>
      </c>
      <c r="Y149" s="48">
        <f t="shared" si="309"/>
        <v>0</v>
      </c>
      <c r="Z149" s="48">
        <f t="shared" si="309"/>
        <v>0</v>
      </c>
      <c r="AA149" s="48">
        <f t="shared" si="309"/>
        <v>0</v>
      </c>
      <c r="AB149" s="48">
        <f t="shared" si="309"/>
        <v>0</v>
      </c>
      <c r="AC149" s="48">
        <f t="shared" si="309"/>
        <v>0</v>
      </c>
      <c r="AD149" s="48">
        <f t="shared" si="309"/>
        <v>0</v>
      </c>
      <c r="AE149" s="48">
        <f t="shared" si="309"/>
        <v>0</v>
      </c>
      <c r="AF149" s="48">
        <f t="shared" si="309"/>
        <v>0</v>
      </c>
      <c r="AG149" s="48">
        <f t="shared" si="309"/>
        <v>0</v>
      </c>
      <c r="AH149" s="48">
        <f t="shared" si="309"/>
        <v>0</v>
      </c>
      <c r="AI149" s="48">
        <f t="shared" si="294"/>
        <v>0</v>
      </c>
      <c r="AJ149" s="48">
        <f t="shared" ref="AJ149:AU149" si="310">+AI149</f>
        <v>0</v>
      </c>
      <c r="AK149" s="48">
        <f t="shared" si="310"/>
        <v>0</v>
      </c>
      <c r="AL149" s="48">
        <f t="shared" si="310"/>
        <v>0</v>
      </c>
      <c r="AM149" s="48">
        <f t="shared" si="310"/>
        <v>0</v>
      </c>
      <c r="AN149" s="48">
        <f t="shared" si="310"/>
        <v>0</v>
      </c>
      <c r="AO149" s="48">
        <f t="shared" si="310"/>
        <v>0</v>
      </c>
      <c r="AP149" s="48">
        <f t="shared" si="310"/>
        <v>0</v>
      </c>
      <c r="AQ149" s="48">
        <f t="shared" si="310"/>
        <v>0</v>
      </c>
      <c r="AR149" s="48">
        <f t="shared" si="310"/>
        <v>0</v>
      </c>
      <c r="AS149" s="48">
        <f t="shared" si="310"/>
        <v>0</v>
      </c>
      <c r="AT149" s="48">
        <f t="shared" si="310"/>
        <v>0</v>
      </c>
      <c r="AU149" s="48">
        <f t="shared" si="310"/>
        <v>0</v>
      </c>
      <c r="AV149" s="48"/>
      <c r="AW149" s="48">
        <f t="shared" si="296"/>
        <v>0</v>
      </c>
      <c r="AX149" s="48">
        <f t="shared" si="301"/>
        <v>0</v>
      </c>
      <c r="AY149" s="48">
        <f t="shared" ref="AY149:BI149" si="311">+AX149</f>
        <v>0</v>
      </c>
      <c r="AZ149" s="48">
        <f t="shared" si="311"/>
        <v>0</v>
      </c>
      <c r="BA149" s="48">
        <f t="shared" si="311"/>
        <v>0</v>
      </c>
      <c r="BB149" s="48">
        <f t="shared" si="311"/>
        <v>0</v>
      </c>
      <c r="BC149" s="48">
        <f t="shared" si="311"/>
        <v>0</v>
      </c>
      <c r="BD149" s="48">
        <f t="shared" si="311"/>
        <v>0</v>
      </c>
      <c r="BE149" s="48">
        <f t="shared" si="311"/>
        <v>0</v>
      </c>
      <c r="BF149" s="48">
        <f t="shared" si="311"/>
        <v>0</v>
      </c>
      <c r="BG149" s="48">
        <f t="shared" si="311"/>
        <v>0</v>
      </c>
      <c r="BH149" s="48">
        <f t="shared" si="311"/>
        <v>0</v>
      </c>
      <c r="BI149" s="48">
        <f t="shared" si="311"/>
        <v>0</v>
      </c>
      <c r="BJ149" s="48"/>
      <c r="BK149" s="48">
        <f t="shared" si="298"/>
        <v>0</v>
      </c>
    </row>
    <row r="150" spans="1:63" x14ac:dyDescent="0.35">
      <c r="A150" s="18">
        <f>IFERROR(MAX(A$144:A149),0)+1</f>
        <v>5</v>
      </c>
      <c r="B150" s="69"/>
      <c r="C150" s="70"/>
      <c r="D150" s="70" t="s">
        <v>131</v>
      </c>
      <c r="E150" s="34"/>
      <c r="F150" s="73">
        <f>SUBTOTAL(9,F145:F149)</f>
        <v>2101476.81</v>
      </c>
      <c r="G150" s="20"/>
      <c r="H150" s="73">
        <f t="shared" ref="H150" si="312">SUBTOTAL(9,H145:H149)</f>
        <v>0</v>
      </c>
      <c r="I150" s="20"/>
      <c r="J150" s="73">
        <f t="shared" ref="J150" si="313">SUBTOTAL(9,J145:J149)</f>
        <v>0</v>
      </c>
      <c r="K150" s="20"/>
      <c r="L150" s="73">
        <f t="shared" ref="L150" si="314">SUBTOTAL(9,L145:L149)</f>
        <v>0</v>
      </c>
      <c r="M150" s="20"/>
      <c r="N150" s="73">
        <f t="shared" ref="N150" si="315">SUBTOTAL(9,N145:N149)</f>
        <v>2101476.81</v>
      </c>
      <c r="O150" s="20"/>
      <c r="P150" s="22"/>
      <c r="Q150" s="1"/>
      <c r="R150" s="73">
        <f t="shared" ref="R150" si="316">SUBTOTAL(9,R145:R149)</f>
        <v>42870.126923999997</v>
      </c>
      <c r="S150" s="6"/>
      <c r="T150" s="52">
        <f t="shared" ref="T150:AI150" si="317">SUBTOTAL(9,T145:T149)</f>
        <v>0</v>
      </c>
      <c r="U150" s="52">
        <f t="shared" si="317"/>
        <v>0</v>
      </c>
      <c r="V150" s="52">
        <f t="shared" si="317"/>
        <v>2101476.81</v>
      </c>
      <c r="W150" s="52">
        <f t="shared" si="317"/>
        <v>2101476.81</v>
      </c>
      <c r="X150" s="52">
        <f t="shared" si="317"/>
        <v>2101476.81</v>
      </c>
      <c r="Y150" s="52">
        <f t="shared" si="317"/>
        <v>2101476.81</v>
      </c>
      <c r="Z150" s="52">
        <f t="shared" si="317"/>
        <v>2101476.81</v>
      </c>
      <c r="AA150" s="52">
        <f t="shared" si="317"/>
        <v>2101476.81</v>
      </c>
      <c r="AB150" s="52">
        <f t="shared" si="317"/>
        <v>2101476.81</v>
      </c>
      <c r="AC150" s="52">
        <f t="shared" si="317"/>
        <v>2101476.81</v>
      </c>
      <c r="AD150" s="52">
        <f t="shared" si="317"/>
        <v>2101476.81</v>
      </c>
      <c r="AE150" s="52">
        <f t="shared" si="317"/>
        <v>2101476.81</v>
      </c>
      <c r="AF150" s="52">
        <f t="shared" si="317"/>
        <v>2101476.81</v>
      </c>
      <c r="AG150" s="52">
        <f t="shared" si="317"/>
        <v>2101476.81</v>
      </c>
      <c r="AH150" s="52">
        <f t="shared" si="317"/>
        <v>2101476.81</v>
      </c>
      <c r="AI150" s="52">
        <f t="shared" si="317"/>
        <v>2101476.81</v>
      </c>
      <c r="AJ150" s="52">
        <f t="shared" ref="AJ150:AW150" si="318">SUBTOTAL(9,AJ145:AJ149)</f>
        <v>2101476.81</v>
      </c>
      <c r="AK150" s="52">
        <f t="shared" si="318"/>
        <v>2101476.81</v>
      </c>
      <c r="AL150" s="52">
        <f t="shared" si="318"/>
        <v>2101476.81</v>
      </c>
      <c r="AM150" s="52">
        <f t="shared" si="318"/>
        <v>2101476.81</v>
      </c>
      <c r="AN150" s="52">
        <f t="shared" si="318"/>
        <v>2101476.81</v>
      </c>
      <c r="AO150" s="52">
        <f t="shared" si="318"/>
        <v>2101476.81</v>
      </c>
      <c r="AP150" s="52">
        <f t="shared" si="318"/>
        <v>2101476.81</v>
      </c>
      <c r="AQ150" s="52">
        <f t="shared" si="318"/>
        <v>2101476.81</v>
      </c>
      <c r="AR150" s="52">
        <f t="shared" si="318"/>
        <v>2101476.81</v>
      </c>
      <c r="AS150" s="52">
        <f t="shared" si="318"/>
        <v>2101476.81</v>
      </c>
      <c r="AT150" s="52">
        <f t="shared" si="318"/>
        <v>2101476.81</v>
      </c>
      <c r="AU150" s="52">
        <f t="shared" si="318"/>
        <v>2101476.81</v>
      </c>
      <c r="AV150" s="52"/>
      <c r="AW150" s="52">
        <f t="shared" si="318"/>
        <v>2101476.81</v>
      </c>
      <c r="AX150" s="52">
        <f t="shared" ref="AX150:BK150" si="319">SUBTOTAL(9,AX145:AX149)</f>
        <v>2101476.81</v>
      </c>
      <c r="AY150" s="52">
        <f t="shared" si="319"/>
        <v>2101476.81</v>
      </c>
      <c r="AZ150" s="52">
        <f t="shared" si="319"/>
        <v>2101476.81</v>
      </c>
      <c r="BA150" s="52">
        <f t="shared" si="319"/>
        <v>2101476.81</v>
      </c>
      <c r="BB150" s="52">
        <f t="shared" si="319"/>
        <v>2101476.81</v>
      </c>
      <c r="BC150" s="52">
        <f t="shared" si="319"/>
        <v>2101476.81</v>
      </c>
      <c r="BD150" s="52">
        <f t="shared" si="319"/>
        <v>2101476.81</v>
      </c>
      <c r="BE150" s="52">
        <f t="shared" si="319"/>
        <v>2101476.81</v>
      </c>
      <c r="BF150" s="52">
        <f t="shared" si="319"/>
        <v>2101476.81</v>
      </c>
      <c r="BG150" s="52">
        <f t="shared" si="319"/>
        <v>2101476.81</v>
      </c>
      <c r="BH150" s="52">
        <f t="shared" si="319"/>
        <v>2101476.81</v>
      </c>
      <c r="BI150" s="52">
        <f t="shared" si="319"/>
        <v>2101476.81</v>
      </c>
      <c r="BJ150" s="52"/>
      <c r="BK150" s="52">
        <f t="shared" si="319"/>
        <v>2101476.81</v>
      </c>
    </row>
    <row r="151" spans="1:63" x14ac:dyDescent="0.35">
      <c r="A151" s="18"/>
      <c r="B151" s="74"/>
      <c r="C151" s="70"/>
      <c r="D151" s="70"/>
      <c r="E151" s="34"/>
      <c r="F151" s="75"/>
      <c r="G151" s="35"/>
      <c r="H151" s="35"/>
      <c r="I151" s="35"/>
      <c r="J151" s="35"/>
      <c r="K151" s="34"/>
      <c r="L151" s="35"/>
      <c r="M151" s="34"/>
      <c r="N151" s="35"/>
      <c r="O151" s="35"/>
      <c r="P151" s="76"/>
      <c r="Q151" s="34"/>
      <c r="R151" s="38"/>
      <c r="S151" s="6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</row>
    <row r="152" spans="1:63" x14ac:dyDescent="0.35">
      <c r="A152" s="18"/>
      <c r="B152" s="2"/>
      <c r="C152" s="56"/>
      <c r="D152" s="57" t="s">
        <v>132</v>
      </c>
      <c r="E152" s="56"/>
      <c r="F152" s="45"/>
      <c r="G152" s="48"/>
      <c r="H152" s="48"/>
      <c r="I152" s="48"/>
      <c r="J152" s="48"/>
      <c r="K152" s="48"/>
      <c r="L152" s="48"/>
      <c r="M152" s="48"/>
      <c r="N152" s="48"/>
      <c r="O152" s="47"/>
      <c r="P152" s="51"/>
      <c r="Q152" s="47"/>
      <c r="R152" s="77"/>
      <c r="S152" s="6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</row>
    <row r="153" spans="1:63" x14ac:dyDescent="0.35">
      <c r="A153" s="18"/>
      <c r="B153" s="2"/>
      <c r="C153" s="56"/>
      <c r="D153" s="47"/>
      <c r="E153" s="56"/>
      <c r="F153" s="45"/>
      <c r="G153" s="48"/>
      <c r="H153" s="48"/>
      <c r="I153" s="48"/>
      <c r="J153" s="48"/>
      <c r="K153" s="48"/>
      <c r="L153" s="48"/>
      <c r="M153" s="48"/>
      <c r="N153" s="48"/>
      <c r="O153" s="47"/>
      <c r="P153" s="51"/>
      <c r="Q153" s="47"/>
      <c r="R153" s="48"/>
      <c r="S153" s="6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</row>
    <row r="154" spans="1:63" x14ac:dyDescent="0.35">
      <c r="A154" s="18">
        <f>IFERROR(MAX(A$144:A153),0)+1</f>
        <v>6</v>
      </c>
      <c r="B154" s="2">
        <v>389</v>
      </c>
      <c r="C154" s="56"/>
      <c r="D154" s="47" t="s">
        <v>133</v>
      </c>
      <c r="E154" s="56"/>
      <c r="F154" s="45">
        <v>966695.21</v>
      </c>
      <c r="G154" s="48"/>
      <c r="H154" s="45">
        <f t="shared" ref="H154:H173" si="320">+IF(ISNUMBER(SEARCH("ARO", D154)), 0 - F154, 0)</f>
        <v>0</v>
      </c>
      <c r="I154" s="48"/>
      <c r="J154" s="45" t="e">
        <f>-F154*#REF!</f>
        <v>#REF!</v>
      </c>
      <c r="K154" s="48"/>
      <c r="L154" s="45">
        <v>0</v>
      </c>
      <c r="M154" s="48"/>
      <c r="N154" s="46">
        <v>855054.48028272996</v>
      </c>
      <c r="O154" s="47"/>
      <c r="P154" s="42">
        <v>0</v>
      </c>
      <c r="Q154" s="47"/>
      <c r="R154" s="48">
        <f>N154*P154</f>
        <v>0</v>
      </c>
      <c r="S154" s="6"/>
      <c r="T154" s="48">
        <v>0</v>
      </c>
      <c r="U154" s="48"/>
      <c r="V154" s="48">
        <f t="shared" ref="V154:V174" si="321">+N154+T154+U154</f>
        <v>855054.48028272996</v>
      </c>
      <c r="W154" s="48">
        <f t="shared" ref="W154:AH154" si="322">+V154</f>
        <v>855054.48028272996</v>
      </c>
      <c r="X154" s="48">
        <f t="shared" si="322"/>
        <v>855054.48028272996</v>
      </c>
      <c r="Y154" s="48">
        <f t="shared" si="322"/>
        <v>855054.48028272996</v>
      </c>
      <c r="Z154" s="48">
        <f t="shared" si="322"/>
        <v>855054.48028272996</v>
      </c>
      <c r="AA154" s="48">
        <f t="shared" si="322"/>
        <v>855054.48028272996</v>
      </c>
      <c r="AB154" s="48">
        <f t="shared" si="322"/>
        <v>855054.48028272996</v>
      </c>
      <c r="AC154" s="48">
        <f t="shared" si="322"/>
        <v>855054.48028272996</v>
      </c>
      <c r="AD154" s="48">
        <f t="shared" si="322"/>
        <v>855054.48028272996</v>
      </c>
      <c r="AE154" s="48">
        <f t="shared" si="322"/>
        <v>855054.48028272996</v>
      </c>
      <c r="AF154" s="48">
        <f t="shared" si="322"/>
        <v>855054.48028272996</v>
      </c>
      <c r="AG154" s="48">
        <f t="shared" si="322"/>
        <v>855054.48028272996</v>
      </c>
      <c r="AH154" s="48">
        <f t="shared" si="322"/>
        <v>855054.48028272996</v>
      </c>
      <c r="AI154" s="48">
        <f t="shared" ref="AI154:AI174" si="323">AVERAGE(V154:AH154)</f>
        <v>855054.48028272961</v>
      </c>
      <c r="AJ154" s="48">
        <f t="shared" ref="AJ154:AU154" si="324">+AI154</f>
        <v>855054.48028272961</v>
      </c>
      <c r="AK154" s="48">
        <f t="shared" si="324"/>
        <v>855054.48028272961</v>
      </c>
      <c r="AL154" s="48">
        <f t="shared" si="324"/>
        <v>855054.48028272961</v>
      </c>
      <c r="AM154" s="48">
        <f t="shared" si="324"/>
        <v>855054.48028272961</v>
      </c>
      <c r="AN154" s="48">
        <f t="shared" si="324"/>
        <v>855054.48028272961</v>
      </c>
      <c r="AO154" s="48">
        <f t="shared" si="324"/>
        <v>855054.48028272961</v>
      </c>
      <c r="AP154" s="48">
        <f t="shared" si="324"/>
        <v>855054.48028272961</v>
      </c>
      <c r="AQ154" s="48">
        <f t="shared" si="324"/>
        <v>855054.48028272961</v>
      </c>
      <c r="AR154" s="48">
        <f t="shared" si="324"/>
        <v>855054.48028272961</v>
      </c>
      <c r="AS154" s="48">
        <f t="shared" si="324"/>
        <v>855054.48028272961</v>
      </c>
      <c r="AT154" s="48">
        <f t="shared" si="324"/>
        <v>855054.48028272961</v>
      </c>
      <c r="AU154" s="48">
        <f t="shared" si="324"/>
        <v>855054.48028272961</v>
      </c>
      <c r="AV154" s="48"/>
      <c r="AW154" s="48">
        <f t="shared" ref="AW154:AW173" si="325">AVERAGE(AJ154:AU154,AH154)</f>
        <v>855054.48028272961</v>
      </c>
      <c r="AX154" s="48">
        <f>+AU154</f>
        <v>855054.48028272961</v>
      </c>
      <c r="AY154" s="48">
        <f t="shared" ref="AY154:BI154" si="326">+AX154</f>
        <v>855054.48028272961</v>
      </c>
      <c r="AZ154" s="48">
        <f t="shared" si="326"/>
        <v>855054.48028272961</v>
      </c>
      <c r="BA154" s="48">
        <f t="shared" si="326"/>
        <v>855054.48028272961</v>
      </c>
      <c r="BB154" s="48">
        <f t="shared" si="326"/>
        <v>855054.48028272961</v>
      </c>
      <c r="BC154" s="48">
        <f t="shared" si="326"/>
        <v>855054.48028272961</v>
      </c>
      <c r="BD154" s="48">
        <f t="shared" si="326"/>
        <v>855054.48028272961</v>
      </c>
      <c r="BE154" s="48">
        <f t="shared" si="326"/>
        <v>855054.48028272961</v>
      </c>
      <c r="BF154" s="48">
        <f t="shared" si="326"/>
        <v>855054.48028272961</v>
      </c>
      <c r="BG154" s="48">
        <f t="shared" si="326"/>
        <v>855054.48028272961</v>
      </c>
      <c r="BH154" s="48">
        <f t="shared" si="326"/>
        <v>855054.48028272961</v>
      </c>
      <c r="BI154" s="48">
        <f t="shared" si="326"/>
        <v>855054.48028272961</v>
      </c>
      <c r="BJ154" s="48"/>
      <c r="BK154" s="48">
        <f t="shared" ref="BK154:BK174" si="327">AVERAGE(AX154:BI154,AU154)</f>
        <v>855054.48028272961</v>
      </c>
    </row>
    <row r="155" spans="1:63" x14ac:dyDescent="0.35">
      <c r="A155" s="18">
        <f>IFERROR(MAX(A$144:A154),0)+1</f>
        <v>7</v>
      </c>
      <c r="B155" s="2">
        <v>390</v>
      </c>
      <c r="C155" s="56"/>
      <c r="D155" s="47" t="s">
        <v>134</v>
      </c>
      <c r="E155" s="56"/>
      <c r="F155" s="45">
        <v>65616309.640000001</v>
      </c>
      <c r="G155" s="48"/>
      <c r="H155" s="45">
        <f t="shared" si="320"/>
        <v>0</v>
      </c>
      <c r="I155" s="48"/>
      <c r="J155" s="45" t="e">
        <f>-F155*#REF!</f>
        <v>#REF!</v>
      </c>
      <c r="K155" s="48"/>
      <c r="L155" s="45">
        <v>0</v>
      </c>
      <c r="M155" s="48"/>
      <c r="N155" s="46">
        <v>58038478.888605319</v>
      </c>
      <c r="O155" s="47"/>
      <c r="P155" s="42">
        <v>2.7699999999999999E-2</v>
      </c>
      <c r="Q155" s="47"/>
      <c r="R155" s="48">
        <f>N155*P155</f>
        <v>1607665.8652143672</v>
      </c>
      <c r="S155" s="6"/>
      <c r="T155" s="48">
        <v>20478869.557164691</v>
      </c>
      <c r="U155" s="48">
        <v>-4683517</v>
      </c>
      <c r="V155" s="48">
        <f t="shared" si="321"/>
        <v>73833831.44577001</v>
      </c>
      <c r="W155" s="48">
        <v>73833831.44577001</v>
      </c>
      <c r="X155" s="48">
        <v>74652501.298050001</v>
      </c>
      <c r="Y155" s="48">
        <v>74652501.298050001</v>
      </c>
      <c r="Z155" s="48">
        <v>74652501.298050001</v>
      </c>
      <c r="AA155" s="48">
        <v>74652501.298050001</v>
      </c>
      <c r="AB155" s="48">
        <v>74652501.298050001</v>
      </c>
      <c r="AC155" s="48">
        <v>74652501.298050001</v>
      </c>
      <c r="AD155" s="48">
        <v>74652501.298050001</v>
      </c>
      <c r="AE155" s="48">
        <v>74652501.298050001</v>
      </c>
      <c r="AF155" s="48">
        <v>74652501.298050001</v>
      </c>
      <c r="AG155" s="48">
        <v>74652501.298050001</v>
      </c>
      <c r="AH155" s="48">
        <v>74652501.298050001</v>
      </c>
      <c r="AI155" s="48">
        <f t="shared" si="323"/>
        <v>74526552.090006933</v>
      </c>
      <c r="AJ155" s="48">
        <v>84768713.060339734</v>
      </c>
      <c r="AK155" s="48">
        <v>92566543.403306738</v>
      </c>
      <c r="AL155" s="48">
        <v>92566543.403306738</v>
      </c>
      <c r="AM155" s="48">
        <v>92566543.403306738</v>
      </c>
      <c r="AN155" s="48">
        <v>92566543.403306738</v>
      </c>
      <c r="AO155" s="48">
        <v>92566543.403306738</v>
      </c>
      <c r="AP155" s="48">
        <v>92566543.403306738</v>
      </c>
      <c r="AQ155" s="48">
        <v>97461848.00750269</v>
      </c>
      <c r="AR155" s="48">
        <v>97461848.00750269</v>
      </c>
      <c r="AS155" s="48">
        <v>97461848.00750269</v>
      </c>
      <c r="AT155" s="48">
        <v>97461848.00750269</v>
      </c>
      <c r="AU155" s="48">
        <v>97461848.00750269</v>
      </c>
      <c r="AV155" s="48"/>
      <c r="AW155" s="48">
        <f t="shared" si="325"/>
        <v>92471516.524287954</v>
      </c>
      <c r="AX155" s="48">
        <v>97461848.00750269</v>
      </c>
      <c r="AY155" s="48">
        <v>103175908.33562389</v>
      </c>
      <c r="AZ155" s="48">
        <v>104475546.72611839</v>
      </c>
      <c r="BA155" s="48">
        <v>104475546.72611839</v>
      </c>
      <c r="BB155" s="48">
        <v>105601899.99788028</v>
      </c>
      <c r="BC155" s="48">
        <v>105601899.99788028</v>
      </c>
      <c r="BD155" s="48">
        <v>105943012.43633027</v>
      </c>
      <c r="BE155" s="48">
        <v>105943012.43633027</v>
      </c>
      <c r="BF155" s="48">
        <v>105943012.43633027</v>
      </c>
      <c r="BG155" s="48">
        <v>105943012.43633027</v>
      </c>
      <c r="BH155" s="48">
        <v>105943012.43633027</v>
      </c>
      <c r="BI155" s="48">
        <v>105943012.43633027</v>
      </c>
      <c r="BJ155" s="48"/>
      <c r="BK155" s="48">
        <f t="shared" si="327"/>
        <v>104147120.95512374</v>
      </c>
    </row>
    <row r="156" spans="1:63" x14ac:dyDescent="0.35">
      <c r="A156" s="18">
        <f>IFERROR(MAX(A$144:A155),0)+1</f>
        <v>8</v>
      </c>
      <c r="B156" s="2">
        <v>391</v>
      </c>
      <c r="C156" s="56"/>
      <c r="D156" s="47" t="s">
        <v>135</v>
      </c>
      <c r="E156" s="56"/>
      <c r="F156" s="45">
        <v>0</v>
      </c>
      <c r="G156" s="48"/>
      <c r="H156" s="45">
        <f t="shared" si="320"/>
        <v>0</v>
      </c>
      <c r="I156" s="48"/>
      <c r="J156" s="45" t="e">
        <f>-F156*#REF!</f>
        <v>#REF!</v>
      </c>
      <c r="K156" s="48"/>
      <c r="L156" s="45">
        <v>0</v>
      </c>
      <c r="M156" s="48"/>
      <c r="N156" s="46">
        <v>0</v>
      </c>
      <c r="O156" s="47"/>
      <c r="P156" s="42">
        <v>6.6699999999999995E-2</v>
      </c>
      <c r="Q156" s="47"/>
      <c r="R156" s="48">
        <v>29542.322669157478</v>
      </c>
      <c r="S156" s="6"/>
      <c r="T156" s="48">
        <v>0</v>
      </c>
      <c r="U156" s="48"/>
      <c r="V156" s="48">
        <f t="shared" si="321"/>
        <v>0</v>
      </c>
      <c r="W156" s="48">
        <f t="shared" ref="W156:AH156" si="328">+V156</f>
        <v>0</v>
      </c>
      <c r="X156" s="48">
        <f t="shared" si="328"/>
        <v>0</v>
      </c>
      <c r="Y156" s="48">
        <f t="shared" si="328"/>
        <v>0</v>
      </c>
      <c r="Z156" s="48">
        <f t="shared" si="328"/>
        <v>0</v>
      </c>
      <c r="AA156" s="48">
        <f t="shared" si="328"/>
        <v>0</v>
      </c>
      <c r="AB156" s="48">
        <f t="shared" si="328"/>
        <v>0</v>
      </c>
      <c r="AC156" s="48">
        <f t="shared" si="328"/>
        <v>0</v>
      </c>
      <c r="AD156" s="48">
        <f t="shared" si="328"/>
        <v>0</v>
      </c>
      <c r="AE156" s="48">
        <f t="shared" si="328"/>
        <v>0</v>
      </c>
      <c r="AF156" s="48">
        <f t="shared" si="328"/>
        <v>0</v>
      </c>
      <c r="AG156" s="48">
        <f t="shared" si="328"/>
        <v>0</v>
      </c>
      <c r="AH156" s="48">
        <f t="shared" si="328"/>
        <v>0</v>
      </c>
      <c r="AI156" s="48">
        <f t="shared" si="323"/>
        <v>0</v>
      </c>
      <c r="AJ156" s="48">
        <f t="shared" ref="AJ156:AU156" si="329">+AI156</f>
        <v>0</v>
      </c>
      <c r="AK156" s="48">
        <f t="shared" si="329"/>
        <v>0</v>
      </c>
      <c r="AL156" s="48">
        <f t="shared" si="329"/>
        <v>0</v>
      </c>
      <c r="AM156" s="48">
        <f t="shared" si="329"/>
        <v>0</v>
      </c>
      <c r="AN156" s="48">
        <f t="shared" si="329"/>
        <v>0</v>
      </c>
      <c r="AO156" s="48">
        <f t="shared" si="329"/>
        <v>0</v>
      </c>
      <c r="AP156" s="48">
        <f t="shared" si="329"/>
        <v>0</v>
      </c>
      <c r="AQ156" s="48">
        <f t="shared" si="329"/>
        <v>0</v>
      </c>
      <c r="AR156" s="48">
        <f t="shared" si="329"/>
        <v>0</v>
      </c>
      <c r="AS156" s="48">
        <f t="shared" si="329"/>
        <v>0</v>
      </c>
      <c r="AT156" s="48">
        <f t="shared" si="329"/>
        <v>0</v>
      </c>
      <c r="AU156" s="48">
        <f t="shared" si="329"/>
        <v>0</v>
      </c>
      <c r="AV156" s="48"/>
      <c r="AW156" s="48">
        <f t="shared" si="325"/>
        <v>0</v>
      </c>
      <c r="AX156" s="48">
        <f t="shared" ref="AX156:AX174" si="330">+AU156</f>
        <v>0</v>
      </c>
      <c r="AY156" s="48">
        <f t="shared" ref="AY156:BI156" si="331">+AX156</f>
        <v>0</v>
      </c>
      <c r="AZ156" s="48">
        <f t="shared" si="331"/>
        <v>0</v>
      </c>
      <c r="BA156" s="48">
        <f t="shared" si="331"/>
        <v>0</v>
      </c>
      <c r="BB156" s="48">
        <f t="shared" si="331"/>
        <v>0</v>
      </c>
      <c r="BC156" s="48">
        <f t="shared" si="331"/>
        <v>0</v>
      </c>
      <c r="BD156" s="48">
        <f t="shared" si="331"/>
        <v>0</v>
      </c>
      <c r="BE156" s="48">
        <f t="shared" si="331"/>
        <v>0</v>
      </c>
      <c r="BF156" s="48">
        <f t="shared" si="331"/>
        <v>0</v>
      </c>
      <c r="BG156" s="48">
        <f t="shared" si="331"/>
        <v>0</v>
      </c>
      <c r="BH156" s="48">
        <f t="shared" si="331"/>
        <v>0</v>
      </c>
      <c r="BI156" s="48">
        <f t="shared" si="331"/>
        <v>0</v>
      </c>
      <c r="BJ156" s="48"/>
      <c r="BK156" s="48">
        <f t="shared" si="327"/>
        <v>0</v>
      </c>
    </row>
    <row r="157" spans="1:63" x14ac:dyDescent="0.35">
      <c r="A157" s="18">
        <f>IFERROR(MAX(A$144:A156),0)+1</f>
        <v>9</v>
      </c>
      <c r="B157" s="2">
        <v>391</v>
      </c>
      <c r="C157" s="56"/>
      <c r="D157" s="47" t="s">
        <v>136</v>
      </c>
      <c r="E157" s="56"/>
      <c r="F157" s="45">
        <v>2316872.2000000002</v>
      </c>
      <c r="G157" s="48"/>
      <c r="H157" s="45">
        <f t="shared" si="320"/>
        <v>0</v>
      </c>
      <c r="I157" s="48"/>
      <c r="J157" s="45" t="e">
        <f>-F157*#REF!</f>
        <v>#REF!</v>
      </c>
      <c r="K157" s="48"/>
      <c r="L157" s="45">
        <v>0</v>
      </c>
      <c r="M157" s="48"/>
      <c r="N157" s="46">
        <v>2049303.5802386003</v>
      </c>
      <c r="O157" s="47"/>
      <c r="P157" s="42">
        <v>6.6699999999999995E-2</v>
      </c>
      <c r="Q157" s="47"/>
      <c r="R157" s="48">
        <f t="shared" ref="R157:R173" si="332">N157*P157</f>
        <v>136688.54880191461</v>
      </c>
      <c r="S157" s="6"/>
      <c r="T157" s="48">
        <v>0</v>
      </c>
      <c r="U157" s="48"/>
      <c r="V157" s="48">
        <f t="shared" si="321"/>
        <v>2049303.5802386003</v>
      </c>
      <c r="W157" s="48">
        <f t="shared" ref="W157:AH157" si="333">+V157</f>
        <v>2049303.5802386003</v>
      </c>
      <c r="X157" s="48">
        <f t="shared" si="333"/>
        <v>2049303.5802386003</v>
      </c>
      <c r="Y157" s="48">
        <f t="shared" si="333"/>
        <v>2049303.5802386003</v>
      </c>
      <c r="Z157" s="48">
        <f t="shared" si="333"/>
        <v>2049303.5802386003</v>
      </c>
      <c r="AA157" s="48">
        <f t="shared" si="333"/>
        <v>2049303.5802386003</v>
      </c>
      <c r="AB157" s="48">
        <f t="shared" si="333"/>
        <v>2049303.5802386003</v>
      </c>
      <c r="AC157" s="48">
        <f t="shared" si="333"/>
        <v>2049303.5802386003</v>
      </c>
      <c r="AD157" s="48">
        <f t="shared" si="333"/>
        <v>2049303.5802386003</v>
      </c>
      <c r="AE157" s="48">
        <f t="shared" si="333"/>
        <v>2049303.5802386003</v>
      </c>
      <c r="AF157" s="48">
        <f t="shared" si="333"/>
        <v>2049303.5802386003</v>
      </c>
      <c r="AG157" s="48">
        <f t="shared" si="333"/>
        <v>2049303.5802386003</v>
      </c>
      <c r="AH157" s="48">
        <f t="shared" si="333"/>
        <v>2049303.5802386003</v>
      </c>
      <c r="AI157" s="48">
        <f t="shared" si="323"/>
        <v>2049303.5802385996</v>
      </c>
      <c r="AJ157" s="48">
        <f t="shared" ref="AJ157:AU157" si="334">+AI157</f>
        <v>2049303.5802385996</v>
      </c>
      <c r="AK157" s="48">
        <f t="shared" si="334"/>
        <v>2049303.5802385996</v>
      </c>
      <c r="AL157" s="48">
        <f t="shared" si="334"/>
        <v>2049303.5802385996</v>
      </c>
      <c r="AM157" s="48">
        <f t="shared" si="334"/>
        <v>2049303.5802385996</v>
      </c>
      <c r="AN157" s="48">
        <f t="shared" si="334"/>
        <v>2049303.5802385996</v>
      </c>
      <c r="AO157" s="48">
        <f t="shared" si="334"/>
        <v>2049303.5802385996</v>
      </c>
      <c r="AP157" s="48">
        <f t="shared" si="334"/>
        <v>2049303.5802385996</v>
      </c>
      <c r="AQ157" s="48">
        <f t="shared" si="334"/>
        <v>2049303.5802385996</v>
      </c>
      <c r="AR157" s="48">
        <f t="shared" si="334"/>
        <v>2049303.5802385996</v>
      </c>
      <c r="AS157" s="48">
        <f t="shared" si="334"/>
        <v>2049303.5802385996</v>
      </c>
      <c r="AT157" s="48">
        <f t="shared" si="334"/>
        <v>2049303.5802385996</v>
      </c>
      <c r="AU157" s="48">
        <f t="shared" si="334"/>
        <v>2049303.5802385996</v>
      </c>
      <c r="AV157" s="48"/>
      <c r="AW157" s="48">
        <f t="shared" si="325"/>
        <v>2049303.5802385996</v>
      </c>
      <c r="AX157" s="48">
        <f t="shared" si="330"/>
        <v>2049303.5802385996</v>
      </c>
      <c r="AY157" s="48">
        <f t="shared" ref="AY157:BI157" si="335">+AX157</f>
        <v>2049303.5802385996</v>
      </c>
      <c r="AZ157" s="48">
        <f t="shared" si="335"/>
        <v>2049303.5802385996</v>
      </c>
      <c r="BA157" s="48">
        <f t="shared" si="335"/>
        <v>2049303.5802385996</v>
      </c>
      <c r="BB157" s="48">
        <f t="shared" si="335"/>
        <v>2049303.5802385996</v>
      </c>
      <c r="BC157" s="48">
        <f t="shared" si="335"/>
        <v>2049303.5802385996</v>
      </c>
      <c r="BD157" s="48">
        <f t="shared" si="335"/>
        <v>2049303.5802385996</v>
      </c>
      <c r="BE157" s="48">
        <f t="shared" si="335"/>
        <v>2049303.5802385996</v>
      </c>
      <c r="BF157" s="48">
        <f t="shared" si="335"/>
        <v>2049303.5802385996</v>
      </c>
      <c r="BG157" s="48">
        <f t="shared" si="335"/>
        <v>2049303.5802385996</v>
      </c>
      <c r="BH157" s="48">
        <f t="shared" si="335"/>
        <v>2049303.5802385996</v>
      </c>
      <c r="BI157" s="48">
        <f t="shared" si="335"/>
        <v>2049303.5802385996</v>
      </c>
      <c r="BJ157" s="48"/>
      <c r="BK157" s="48">
        <f t="shared" si="327"/>
        <v>2049303.5802385996</v>
      </c>
    </row>
    <row r="158" spans="1:63" x14ac:dyDescent="0.35">
      <c r="A158" s="18">
        <f>IFERROR(MAX(A$144:A157),0)+1</f>
        <v>10</v>
      </c>
      <c r="B158" s="2">
        <v>391.1</v>
      </c>
      <c r="C158" s="56"/>
      <c r="D158" s="47" t="s">
        <v>137</v>
      </c>
      <c r="E158" s="56"/>
      <c r="F158" s="45">
        <v>-1132.8</v>
      </c>
      <c r="G158" s="48"/>
      <c r="H158" s="45">
        <f t="shared" si="320"/>
        <v>0</v>
      </c>
      <c r="I158" s="48"/>
      <c r="J158" s="45" t="e">
        <f>-F158*#REF!</f>
        <v>#REF!</v>
      </c>
      <c r="K158" s="48"/>
      <c r="L158" s="45">
        <v>0</v>
      </c>
      <c r="M158" s="48"/>
      <c r="N158" s="46">
        <v>-1001.9763263999999</v>
      </c>
      <c r="O158" s="47"/>
      <c r="P158" s="42">
        <v>0</v>
      </c>
      <c r="Q158" s="47"/>
      <c r="R158" s="48">
        <f t="shared" si="332"/>
        <v>0</v>
      </c>
      <c r="S158" s="6"/>
      <c r="T158" s="48">
        <v>0</v>
      </c>
      <c r="U158" s="48"/>
      <c r="V158" s="48">
        <f t="shared" si="321"/>
        <v>-1001.9763263999999</v>
      </c>
      <c r="W158" s="48">
        <f t="shared" ref="W158:AH158" si="336">+V158</f>
        <v>-1001.9763263999999</v>
      </c>
      <c r="X158" s="48">
        <f t="shared" si="336"/>
        <v>-1001.9763263999999</v>
      </c>
      <c r="Y158" s="48">
        <f t="shared" si="336"/>
        <v>-1001.9763263999999</v>
      </c>
      <c r="Z158" s="48">
        <f t="shared" si="336"/>
        <v>-1001.9763263999999</v>
      </c>
      <c r="AA158" s="48">
        <f t="shared" si="336"/>
        <v>-1001.9763263999999</v>
      </c>
      <c r="AB158" s="48">
        <f t="shared" si="336"/>
        <v>-1001.9763263999999</v>
      </c>
      <c r="AC158" s="48">
        <f t="shared" si="336"/>
        <v>-1001.9763263999999</v>
      </c>
      <c r="AD158" s="48">
        <f t="shared" si="336"/>
        <v>-1001.9763263999999</v>
      </c>
      <c r="AE158" s="48">
        <f t="shared" si="336"/>
        <v>-1001.9763263999999</v>
      </c>
      <c r="AF158" s="48">
        <f t="shared" si="336"/>
        <v>-1001.9763263999999</v>
      </c>
      <c r="AG158" s="48">
        <f t="shared" si="336"/>
        <v>-1001.9763263999999</v>
      </c>
      <c r="AH158" s="48">
        <f t="shared" si="336"/>
        <v>-1001.9763263999999</v>
      </c>
      <c r="AI158" s="48">
        <f t="shared" si="323"/>
        <v>-1001.9763263999998</v>
      </c>
      <c r="AJ158" s="48">
        <f t="shared" ref="AJ158:AU158" si="337">+AI158</f>
        <v>-1001.9763263999998</v>
      </c>
      <c r="AK158" s="48">
        <f t="shared" si="337"/>
        <v>-1001.9763263999998</v>
      </c>
      <c r="AL158" s="48">
        <f t="shared" si="337"/>
        <v>-1001.9763263999998</v>
      </c>
      <c r="AM158" s="48">
        <f t="shared" si="337"/>
        <v>-1001.9763263999998</v>
      </c>
      <c r="AN158" s="48">
        <f t="shared" si="337"/>
        <v>-1001.9763263999998</v>
      </c>
      <c r="AO158" s="48">
        <f t="shared" si="337"/>
        <v>-1001.9763263999998</v>
      </c>
      <c r="AP158" s="48">
        <f t="shared" si="337"/>
        <v>-1001.9763263999998</v>
      </c>
      <c r="AQ158" s="48">
        <f t="shared" si="337"/>
        <v>-1001.9763263999998</v>
      </c>
      <c r="AR158" s="48">
        <f t="shared" si="337"/>
        <v>-1001.9763263999998</v>
      </c>
      <c r="AS158" s="48">
        <f t="shared" si="337"/>
        <v>-1001.9763263999998</v>
      </c>
      <c r="AT158" s="48">
        <f t="shared" si="337"/>
        <v>-1001.9763263999998</v>
      </c>
      <c r="AU158" s="48">
        <f t="shared" si="337"/>
        <v>-1001.9763263999998</v>
      </c>
      <c r="AV158" s="48"/>
      <c r="AW158" s="48">
        <f t="shared" si="325"/>
        <v>-1001.9763263999995</v>
      </c>
      <c r="AX158" s="48">
        <f t="shared" si="330"/>
        <v>-1001.9763263999998</v>
      </c>
      <c r="AY158" s="48">
        <f t="shared" ref="AY158:BI158" si="338">+AX158</f>
        <v>-1001.9763263999998</v>
      </c>
      <c r="AZ158" s="48">
        <f t="shared" si="338"/>
        <v>-1001.9763263999998</v>
      </c>
      <c r="BA158" s="48">
        <f t="shared" si="338"/>
        <v>-1001.9763263999998</v>
      </c>
      <c r="BB158" s="48">
        <f t="shared" si="338"/>
        <v>-1001.9763263999998</v>
      </c>
      <c r="BC158" s="48">
        <f t="shared" si="338"/>
        <v>-1001.9763263999998</v>
      </c>
      <c r="BD158" s="48">
        <f t="shared" si="338"/>
        <v>-1001.9763263999998</v>
      </c>
      <c r="BE158" s="48">
        <f t="shared" si="338"/>
        <v>-1001.9763263999998</v>
      </c>
      <c r="BF158" s="48">
        <f t="shared" si="338"/>
        <v>-1001.9763263999998</v>
      </c>
      <c r="BG158" s="48">
        <f t="shared" si="338"/>
        <v>-1001.9763263999998</v>
      </c>
      <c r="BH158" s="48">
        <f t="shared" si="338"/>
        <v>-1001.9763263999998</v>
      </c>
      <c r="BI158" s="48">
        <f t="shared" si="338"/>
        <v>-1001.9763263999998</v>
      </c>
      <c r="BJ158" s="48"/>
      <c r="BK158" s="48">
        <f t="shared" si="327"/>
        <v>-1001.9763263999995</v>
      </c>
    </row>
    <row r="159" spans="1:63" x14ac:dyDescent="0.35">
      <c r="A159" s="18">
        <f>IFERROR(MAX(A$144:A158),0)+1</f>
        <v>11</v>
      </c>
      <c r="B159" s="2">
        <v>391.2</v>
      </c>
      <c r="C159" s="56"/>
      <c r="D159" s="47" t="s">
        <v>138</v>
      </c>
      <c r="E159" s="56"/>
      <c r="F159" s="45">
        <v>1132.8</v>
      </c>
      <c r="G159" s="48"/>
      <c r="H159" s="45">
        <f t="shared" si="320"/>
        <v>0</v>
      </c>
      <c r="I159" s="48"/>
      <c r="J159" s="45" t="e">
        <f>-F159*#REF!</f>
        <v>#REF!</v>
      </c>
      <c r="K159" s="48"/>
      <c r="L159" s="45">
        <v>0</v>
      </c>
      <c r="M159" s="48"/>
      <c r="N159" s="46">
        <v>1001.9763263999999</v>
      </c>
      <c r="O159" s="47"/>
      <c r="P159" s="42">
        <v>0</v>
      </c>
      <c r="Q159" s="47"/>
      <c r="R159" s="48">
        <f t="shared" si="332"/>
        <v>0</v>
      </c>
      <c r="S159" s="6"/>
      <c r="T159" s="48">
        <v>0</v>
      </c>
      <c r="U159" s="48"/>
      <c r="V159" s="48">
        <f t="shared" si="321"/>
        <v>1001.9763263999999</v>
      </c>
      <c r="W159" s="48">
        <f t="shared" ref="W159:AH159" si="339">+V159</f>
        <v>1001.9763263999999</v>
      </c>
      <c r="X159" s="48">
        <f t="shared" si="339"/>
        <v>1001.9763263999999</v>
      </c>
      <c r="Y159" s="48">
        <f t="shared" si="339"/>
        <v>1001.9763263999999</v>
      </c>
      <c r="Z159" s="48">
        <f t="shared" si="339"/>
        <v>1001.9763263999999</v>
      </c>
      <c r="AA159" s="48">
        <f t="shared" si="339"/>
        <v>1001.9763263999999</v>
      </c>
      <c r="AB159" s="48">
        <f t="shared" si="339"/>
        <v>1001.9763263999999</v>
      </c>
      <c r="AC159" s="48">
        <f t="shared" si="339"/>
        <v>1001.9763263999999</v>
      </c>
      <c r="AD159" s="48">
        <f t="shared" si="339"/>
        <v>1001.9763263999999</v>
      </c>
      <c r="AE159" s="48">
        <f t="shared" si="339"/>
        <v>1001.9763263999999</v>
      </c>
      <c r="AF159" s="48">
        <f t="shared" si="339"/>
        <v>1001.9763263999999</v>
      </c>
      <c r="AG159" s="48">
        <f t="shared" si="339"/>
        <v>1001.9763263999999</v>
      </c>
      <c r="AH159" s="48">
        <f t="shared" si="339"/>
        <v>1001.9763263999999</v>
      </c>
      <c r="AI159" s="48">
        <f t="shared" si="323"/>
        <v>1001.9763263999998</v>
      </c>
      <c r="AJ159" s="48">
        <f t="shared" ref="AJ159:AU159" si="340">+AI159</f>
        <v>1001.9763263999998</v>
      </c>
      <c r="AK159" s="48">
        <f t="shared" si="340"/>
        <v>1001.9763263999998</v>
      </c>
      <c r="AL159" s="48">
        <f t="shared" si="340"/>
        <v>1001.9763263999998</v>
      </c>
      <c r="AM159" s="48">
        <f t="shared" si="340"/>
        <v>1001.9763263999998</v>
      </c>
      <c r="AN159" s="48">
        <f t="shared" si="340"/>
        <v>1001.9763263999998</v>
      </c>
      <c r="AO159" s="48">
        <f t="shared" si="340"/>
        <v>1001.9763263999998</v>
      </c>
      <c r="AP159" s="48">
        <f t="shared" si="340"/>
        <v>1001.9763263999998</v>
      </c>
      <c r="AQ159" s="48">
        <f t="shared" si="340"/>
        <v>1001.9763263999998</v>
      </c>
      <c r="AR159" s="48">
        <f t="shared" si="340"/>
        <v>1001.9763263999998</v>
      </c>
      <c r="AS159" s="48">
        <f t="shared" si="340"/>
        <v>1001.9763263999998</v>
      </c>
      <c r="AT159" s="48">
        <f t="shared" si="340"/>
        <v>1001.9763263999998</v>
      </c>
      <c r="AU159" s="48">
        <f t="shared" si="340"/>
        <v>1001.9763263999998</v>
      </c>
      <c r="AV159" s="48"/>
      <c r="AW159" s="48">
        <f t="shared" si="325"/>
        <v>1001.9763263999995</v>
      </c>
      <c r="AX159" s="48">
        <f t="shared" si="330"/>
        <v>1001.9763263999998</v>
      </c>
      <c r="AY159" s="48">
        <f t="shared" ref="AY159:BI159" si="341">+AX159</f>
        <v>1001.9763263999998</v>
      </c>
      <c r="AZ159" s="48">
        <f t="shared" si="341"/>
        <v>1001.9763263999998</v>
      </c>
      <c r="BA159" s="48">
        <f t="shared" si="341"/>
        <v>1001.9763263999998</v>
      </c>
      <c r="BB159" s="48">
        <f t="shared" si="341"/>
        <v>1001.9763263999998</v>
      </c>
      <c r="BC159" s="48">
        <f t="shared" si="341"/>
        <v>1001.9763263999998</v>
      </c>
      <c r="BD159" s="48">
        <f t="shared" si="341"/>
        <v>1001.9763263999998</v>
      </c>
      <c r="BE159" s="48">
        <f t="shared" si="341"/>
        <v>1001.9763263999998</v>
      </c>
      <c r="BF159" s="48">
        <f t="shared" si="341"/>
        <v>1001.9763263999998</v>
      </c>
      <c r="BG159" s="48">
        <f t="shared" si="341"/>
        <v>1001.9763263999998</v>
      </c>
      <c r="BH159" s="48">
        <f t="shared" si="341"/>
        <v>1001.9763263999998</v>
      </c>
      <c r="BI159" s="48">
        <f t="shared" si="341"/>
        <v>1001.9763263999998</v>
      </c>
      <c r="BJ159" s="48"/>
      <c r="BK159" s="48">
        <f t="shared" si="327"/>
        <v>1001.9763263999995</v>
      </c>
    </row>
    <row r="160" spans="1:63" x14ac:dyDescent="0.35">
      <c r="A160" s="18">
        <f>IFERROR(MAX(A$144:A159),0)+1</f>
        <v>12</v>
      </c>
      <c r="B160" s="2">
        <v>393</v>
      </c>
      <c r="C160" s="56"/>
      <c r="D160" s="47" t="s">
        <v>139</v>
      </c>
      <c r="E160" s="56"/>
      <c r="F160" s="45">
        <v>108184.79000000001</v>
      </c>
      <c r="G160" s="48"/>
      <c r="H160" s="45">
        <f t="shared" si="320"/>
        <v>0</v>
      </c>
      <c r="I160" s="48"/>
      <c r="J160" s="45" t="e">
        <f>-F160*#REF!</f>
        <v>#REF!</v>
      </c>
      <c r="K160" s="48"/>
      <c r="L160" s="45">
        <v>0</v>
      </c>
      <c r="M160" s="48"/>
      <c r="N160" s="46">
        <v>95690.853157270001</v>
      </c>
      <c r="O160" s="47"/>
      <c r="P160" s="42">
        <v>0.05</v>
      </c>
      <c r="Q160" s="47"/>
      <c r="R160" s="48">
        <f t="shared" si="332"/>
        <v>4784.5426578635006</v>
      </c>
      <c r="S160" s="6"/>
      <c r="T160" s="48">
        <v>0</v>
      </c>
      <c r="U160" s="48"/>
      <c r="V160" s="48">
        <f t="shared" si="321"/>
        <v>95690.853157270001</v>
      </c>
      <c r="W160" s="48">
        <f t="shared" ref="W160:AH160" si="342">+V160</f>
        <v>95690.853157270001</v>
      </c>
      <c r="X160" s="48">
        <f t="shared" si="342"/>
        <v>95690.853157270001</v>
      </c>
      <c r="Y160" s="48">
        <f t="shared" si="342"/>
        <v>95690.853157270001</v>
      </c>
      <c r="Z160" s="48">
        <f t="shared" si="342"/>
        <v>95690.853157270001</v>
      </c>
      <c r="AA160" s="48">
        <f t="shared" si="342"/>
        <v>95690.853157270001</v>
      </c>
      <c r="AB160" s="48">
        <f t="shared" si="342"/>
        <v>95690.853157270001</v>
      </c>
      <c r="AC160" s="48">
        <f t="shared" si="342"/>
        <v>95690.853157270001</v>
      </c>
      <c r="AD160" s="48">
        <f t="shared" si="342"/>
        <v>95690.853157270001</v>
      </c>
      <c r="AE160" s="48">
        <f t="shared" si="342"/>
        <v>95690.853157270001</v>
      </c>
      <c r="AF160" s="48">
        <f t="shared" si="342"/>
        <v>95690.853157270001</v>
      </c>
      <c r="AG160" s="48">
        <f t="shared" si="342"/>
        <v>95690.853157270001</v>
      </c>
      <c r="AH160" s="48">
        <f t="shared" si="342"/>
        <v>95690.853157270001</v>
      </c>
      <c r="AI160" s="48">
        <f t="shared" si="323"/>
        <v>95690.853157270001</v>
      </c>
      <c r="AJ160" s="48">
        <f t="shared" ref="AJ160:AU160" si="343">+AI160</f>
        <v>95690.853157270001</v>
      </c>
      <c r="AK160" s="48">
        <f t="shared" si="343"/>
        <v>95690.853157270001</v>
      </c>
      <c r="AL160" s="48">
        <f t="shared" si="343"/>
        <v>95690.853157270001</v>
      </c>
      <c r="AM160" s="48">
        <f t="shared" si="343"/>
        <v>95690.853157270001</v>
      </c>
      <c r="AN160" s="48">
        <f t="shared" si="343"/>
        <v>95690.853157270001</v>
      </c>
      <c r="AO160" s="48">
        <f t="shared" si="343"/>
        <v>95690.853157270001</v>
      </c>
      <c r="AP160" s="48">
        <f t="shared" si="343"/>
        <v>95690.853157270001</v>
      </c>
      <c r="AQ160" s="48">
        <f t="shared" si="343"/>
        <v>95690.853157270001</v>
      </c>
      <c r="AR160" s="48">
        <f t="shared" si="343"/>
        <v>95690.853157270001</v>
      </c>
      <c r="AS160" s="48">
        <f t="shared" si="343"/>
        <v>95690.853157270001</v>
      </c>
      <c r="AT160" s="48">
        <f t="shared" si="343"/>
        <v>95690.853157270001</v>
      </c>
      <c r="AU160" s="48">
        <f t="shared" si="343"/>
        <v>95690.853157270001</v>
      </c>
      <c r="AV160" s="48"/>
      <c r="AW160" s="48">
        <f t="shared" si="325"/>
        <v>95690.853157270001</v>
      </c>
      <c r="AX160" s="48">
        <f t="shared" si="330"/>
        <v>95690.853157270001</v>
      </c>
      <c r="AY160" s="48">
        <f t="shared" ref="AY160:BI160" si="344">+AX160</f>
        <v>95690.853157270001</v>
      </c>
      <c r="AZ160" s="48">
        <f t="shared" si="344"/>
        <v>95690.853157270001</v>
      </c>
      <c r="BA160" s="48">
        <f t="shared" si="344"/>
        <v>95690.853157270001</v>
      </c>
      <c r="BB160" s="48">
        <f t="shared" si="344"/>
        <v>95690.853157270001</v>
      </c>
      <c r="BC160" s="48">
        <f t="shared" si="344"/>
        <v>95690.853157270001</v>
      </c>
      <c r="BD160" s="48">
        <f t="shared" si="344"/>
        <v>95690.853157270001</v>
      </c>
      <c r="BE160" s="48">
        <f t="shared" si="344"/>
        <v>95690.853157270001</v>
      </c>
      <c r="BF160" s="48">
        <f t="shared" si="344"/>
        <v>95690.853157270001</v>
      </c>
      <c r="BG160" s="48">
        <f t="shared" si="344"/>
        <v>95690.853157270001</v>
      </c>
      <c r="BH160" s="48">
        <f t="shared" si="344"/>
        <v>95690.853157270001</v>
      </c>
      <c r="BI160" s="48">
        <f t="shared" si="344"/>
        <v>95690.853157270001</v>
      </c>
      <c r="BJ160" s="48"/>
      <c r="BK160" s="48">
        <f t="shared" si="327"/>
        <v>95690.853157270001</v>
      </c>
    </row>
    <row r="161" spans="1:63" x14ac:dyDescent="0.35">
      <c r="A161" s="18">
        <f>IFERROR(MAX(A$144:A160),0)+1</f>
        <v>13</v>
      </c>
      <c r="B161" s="2">
        <v>394</v>
      </c>
      <c r="C161" s="56"/>
      <c r="D161" s="47" t="s">
        <v>140</v>
      </c>
      <c r="E161" s="56"/>
      <c r="F161" s="45">
        <v>4695109.8100000005</v>
      </c>
      <c r="G161" s="48"/>
      <c r="H161" s="45">
        <f t="shared" si="320"/>
        <v>0</v>
      </c>
      <c r="I161" s="48"/>
      <c r="J161" s="45" t="e">
        <f>-F161*#REF!</f>
        <v>#REF!</v>
      </c>
      <c r="K161" s="48"/>
      <c r="L161" s="45">
        <v>0</v>
      </c>
      <c r="M161" s="48"/>
      <c r="N161" s="46">
        <v>4152885.6633725306</v>
      </c>
      <c r="O161" s="47"/>
      <c r="P161" s="42">
        <v>0.05</v>
      </c>
      <c r="Q161" s="47"/>
      <c r="R161" s="48">
        <f t="shared" si="332"/>
        <v>207644.28316862654</v>
      </c>
      <c r="S161" s="6"/>
      <c r="T161" s="48">
        <v>0</v>
      </c>
      <c r="U161" s="48"/>
      <c r="V161" s="48">
        <f t="shared" si="321"/>
        <v>4152885.6633725306</v>
      </c>
      <c r="W161" s="48">
        <f t="shared" ref="W161:AH161" si="345">+V161</f>
        <v>4152885.6633725306</v>
      </c>
      <c r="X161" s="48">
        <f t="shared" si="345"/>
        <v>4152885.6633725306</v>
      </c>
      <c r="Y161" s="48">
        <f t="shared" si="345"/>
        <v>4152885.6633725306</v>
      </c>
      <c r="Z161" s="48">
        <f t="shared" si="345"/>
        <v>4152885.6633725306</v>
      </c>
      <c r="AA161" s="48">
        <f t="shared" si="345"/>
        <v>4152885.6633725306</v>
      </c>
      <c r="AB161" s="48">
        <f t="shared" si="345"/>
        <v>4152885.6633725306</v>
      </c>
      <c r="AC161" s="48">
        <f t="shared" si="345"/>
        <v>4152885.6633725306</v>
      </c>
      <c r="AD161" s="48">
        <f t="shared" si="345"/>
        <v>4152885.6633725306</v>
      </c>
      <c r="AE161" s="48">
        <f t="shared" si="345"/>
        <v>4152885.6633725306</v>
      </c>
      <c r="AF161" s="48">
        <f t="shared" si="345"/>
        <v>4152885.6633725306</v>
      </c>
      <c r="AG161" s="48">
        <f t="shared" si="345"/>
        <v>4152885.6633725306</v>
      </c>
      <c r="AH161" s="48">
        <f t="shared" si="345"/>
        <v>4152885.6633725306</v>
      </c>
      <c r="AI161" s="48">
        <f t="shared" si="323"/>
        <v>4152885.6633725311</v>
      </c>
      <c r="AJ161" s="48">
        <f t="shared" ref="AJ161:AU161" si="346">+AI161</f>
        <v>4152885.6633725311</v>
      </c>
      <c r="AK161" s="48">
        <f t="shared" si="346"/>
        <v>4152885.6633725311</v>
      </c>
      <c r="AL161" s="48">
        <f t="shared" si="346"/>
        <v>4152885.6633725311</v>
      </c>
      <c r="AM161" s="48">
        <f t="shared" si="346"/>
        <v>4152885.6633725311</v>
      </c>
      <c r="AN161" s="48">
        <f t="shared" si="346"/>
        <v>4152885.6633725311</v>
      </c>
      <c r="AO161" s="48">
        <f t="shared" si="346"/>
        <v>4152885.6633725311</v>
      </c>
      <c r="AP161" s="48">
        <f t="shared" si="346"/>
        <v>4152885.6633725311</v>
      </c>
      <c r="AQ161" s="48">
        <f t="shared" si="346"/>
        <v>4152885.6633725311</v>
      </c>
      <c r="AR161" s="48">
        <f t="shared" si="346"/>
        <v>4152885.6633725311</v>
      </c>
      <c r="AS161" s="48">
        <f t="shared" si="346"/>
        <v>4152885.6633725311</v>
      </c>
      <c r="AT161" s="48">
        <f t="shared" si="346"/>
        <v>4152885.6633725311</v>
      </c>
      <c r="AU161" s="48">
        <f t="shared" si="346"/>
        <v>4152885.6633725311</v>
      </c>
      <c r="AV161" s="48"/>
      <c r="AW161" s="48">
        <f t="shared" si="325"/>
        <v>4152885.6633725311</v>
      </c>
      <c r="AX161" s="48">
        <f t="shared" si="330"/>
        <v>4152885.6633725311</v>
      </c>
      <c r="AY161" s="48">
        <f t="shared" ref="AY161:BI161" si="347">+AX161</f>
        <v>4152885.6633725311</v>
      </c>
      <c r="AZ161" s="48">
        <f t="shared" si="347"/>
        <v>4152885.6633725311</v>
      </c>
      <c r="BA161" s="48">
        <f t="shared" si="347"/>
        <v>4152885.6633725311</v>
      </c>
      <c r="BB161" s="48">
        <f t="shared" si="347"/>
        <v>4152885.6633725311</v>
      </c>
      <c r="BC161" s="48">
        <f t="shared" si="347"/>
        <v>4152885.6633725311</v>
      </c>
      <c r="BD161" s="48">
        <f t="shared" si="347"/>
        <v>4152885.6633725311</v>
      </c>
      <c r="BE161" s="48">
        <f t="shared" si="347"/>
        <v>4152885.6633725311</v>
      </c>
      <c r="BF161" s="48">
        <f t="shared" si="347"/>
        <v>4152885.6633725311</v>
      </c>
      <c r="BG161" s="48">
        <f t="shared" si="347"/>
        <v>4152885.6633725311</v>
      </c>
      <c r="BH161" s="48">
        <f t="shared" si="347"/>
        <v>4152885.6633725311</v>
      </c>
      <c r="BI161" s="48">
        <f t="shared" si="347"/>
        <v>4152885.6633725311</v>
      </c>
      <c r="BJ161" s="48"/>
      <c r="BK161" s="48">
        <f t="shared" si="327"/>
        <v>4152885.6633725311</v>
      </c>
    </row>
    <row r="162" spans="1:63" x14ac:dyDescent="0.35">
      <c r="A162" s="18">
        <f>IFERROR(MAX(A$144:A161),0)+1</f>
        <v>14</v>
      </c>
      <c r="B162" s="2">
        <v>394.8</v>
      </c>
      <c r="C162" s="56"/>
      <c r="D162" s="47" t="s">
        <v>141</v>
      </c>
      <c r="E162" s="56"/>
      <c r="F162" s="45">
        <v>738740.07000000007</v>
      </c>
      <c r="G162" s="48"/>
      <c r="H162" s="45">
        <f t="shared" si="320"/>
        <v>0</v>
      </c>
      <c r="I162" s="48"/>
      <c r="J162" s="45" t="e">
        <f>-F162*#REF!</f>
        <v>#REF!</v>
      </c>
      <c r="K162" s="48"/>
      <c r="L162" s="45">
        <v>0</v>
      </c>
      <c r="M162" s="48"/>
      <c r="N162" s="46">
        <v>653425.19553591008</v>
      </c>
      <c r="O162" s="47"/>
      <c r="P162" s="42">
        <v>0.05</v>
      </c>
      <c r="Q162" s="47"/>
      <c r="R162" s="48">
        <f t="shared" si="332"/>
        <v>32671.259776795505</v>
      </c>
      <c r="S162" s="6"/>
      <c r="T162" s="48">
        <v>0</v>
      </c>
      <c r="U162" s="48"/>
      <c r="V162" s="48">
        <f t="shared" si="321"/>
        <v>653425.19553591008</v>
      </c>
      <c r="W162" s="48">
        <f t="shared" ref="W162:AH162" si="348">+V162</f>
        <v>653425.19553591008</v>
      </c>
      <c r="X162" s="48">
        <f t="shared" si="348"/>
        <v>653425.19553591008</v>
      </c>
      <c r="Y162" s="48">
        <f t="shared" si="348"/>
        <v>653425.19553591008</v>
      </c>
      <c r="Z162" s="48">
        <f t="shared" si="348"/>
        <v>653425.19553591008</v>
      </c>
      <c r="AA162" s="48">
        <f t="shared" si="348"/>
        <v>653425.19553591008</v>
      </c>
      <c r="AB162" s="48">
        <f t="shared" si="348"/>
        <v>653425.19553591008</v>
      </c>
      <c r="AC162" s="48">
        <f t="shared" si="348"/>
        <v>653425.19553591008</v>
      </c>
      <c r="AD162" s="48">
        <f t="shared" si="348"/>
        <v>653425.19553591008</v>
      </c>
      <c r="AE162" s="48">
        <f t="shared" si="348"/>
        <v>653425.19553591008</v>
      </c>
      <c r="AF162" s="48">
        <f t="shared" si="348"/>
        <v>653425.19553591008</v>
      </c>
      <c r="AG162" s="48">
        <f t="shared" si="348"/>
        <v>653425.19553591008</v>
      </c>
      <c r="AH162" s="48">
        <f t="shared" si="348"/>
        <v>653425.19553591008</v>
      </c>
      <c r="AI162" s="48">
        <f t="shared" si="323"/>
        <v>653425.1955359102</v>
      </c>
      <c r="AJ162" s="48">
        <f t="shared" ref="AJ162:AU162" si="349">+AI162</f>
        <v>653425.1955359102</v>
      </c>
      <c r="AK162" s="48">
        <f t="shared" si="349"/>
        <v>653425.1955359102</v>
      </c>
      <c r="AL162" s="48">
        <f t="shared" si="349"/>
        <v>653425.1955359102</v>
      </c>
      <c r="AM162" s="48">
        <f t="shared" si="349"/>
        <v>653425.1955359102</v>
      </c>
      <c r="AN162" s="48">
        <f t="shared" si="349"/>
        <v>653425.1955359102</v>
      </c>
      <c r="AO162" s="48">
        <f t="shared" si="349"/>
        <v>653425.1955359102</v>
      </c>
      <c r="AP162" s="48">
        <f t="shared" si="349"/>
        <v>653425.1955359102</v>
      </c>
      <c r="AQ162" s="48">
        <f t="shared" si="349"/>
        <v>653425.1955359102</v>
      </c>
      <c r="AR162" s="48">
        <f t="shared" si="349"/>
        <v>653425.1955359102</v>
      </c>
      <c r="AS162" s="48">
        <f t="shared" si="349"/>
        <v>653425.1955359102</v>
      </c>
      <c r="AT162" s="48">
        <f t="shared" si="349"/>
        <v>653425.1955359102</v>
      </c>
      <c r="AU162" s="48">
        <f t="shared" si="349"/>
        <v>653425.1955359102</v>
      </c>
      <c r="AV162" s="48"/>
      <c r="AW162" s="48">
        <f t="shared" si="325"/>
        <v>653425.1955359102</v>
      </c>
      <c r="AX162" s="48">
        <f t="shared" si="330"/>
        <v>653425.1955359102</v>
      </c>
      <c r="AY162" s="48">
        <f t="shared" ref="AY162:BI162" si="350">+AX162</f>
        <v>653425.1955359102</v>
      </c>
      <c r="AZ162" s="48">
        <f t="shared" si="350"/>
        <v>653425.1955359102</v>
      </c>
      <c r="BA162" s="48">
        <f t="shared" si="350"/>
        <v>653425.1955359102</v>
      </c>
      <c r="BB162" s="48">
        <f t="shared" si="350"/>
        <v>653425.1955359102</v>
      </c>
      <c r="BC162" s="48">
        <f t="shared" si="350"/>
        <v>653425.1955359102</v>
      </c>
      <c r="BD162" s="48">
        <f t="shared" si="350"/>
        <v>653425.1955359102</v>
      </c>
      <c r="BE162" s="48">
        <f t="shared" si="350"/>
        <v>653425.1955359102</v>
      </c>
      <c r="BF162" s="48">
        <f t="shared" si="350"/>
        <v>653425.1955359102</v>
      </c>
      <c r="BG162" s="48">
        <f t="shared" si="350"/>
        <v>653425.1955359102</v>
      </c>
      <c r="BH162" s="48">
        <f t="shared" si="350"/>
        <v>653425.1955359102</v>
      </c>
      <c r="BI162" s="48">
        <f t="shared" si="350"/>
        <v>653425.1955359102</v>
      </c>
      <c r="BJ162" s="48"/>
      <c r="BK162" s="48">
        <f t="shared" si="327"/>
        <v>653425.1955359102</v>
      </c>
    </row>
    <row r="163" spans="1:63" x14ac:dyDescent="0.35">
      <c r="A163" s="18">
        <f>IFERROR(MAX(A$144:A162),0)+1</f>
        <v>15</v>
      </c>
      <c r="B163" s="2">
        <v>395</v>
      </c>
      <c r="C163" s="56"/>
      <c r="D163" s="47" t="s">
        <v>142</v>
      </c>
      <c r="E163" s="56"/>
      <c r="F163" s="45">
        <v>763109.72</v>
      </c>
      <c r="G163" s="48"/>
      <c r="H163" s="45">
        <f t="shared" si="320"/>
        <v>0</v>
      </c>
      <c r="I163" s="48"/>
      <c r="J163" s="45" t="e">
        <f>-F163*#REF!</f>
        <v>#REF!</v>
      </c>
      <c r="K163" s="48"/>
      <c r="L163" s="45">
        <v>0</v>
      </c>
      <c r="M163" s="48"/>
      <c r="N163" s="46">
        <v>674980.46776635991</v>
      </c>
      <c r="O163" s="47"/>
      <c r="P163" s="42">
        <v>6.6699999999999995E-2</v>
      </c>
      <c r="Q163" s="47"/>
      <c r="R163" s="48">
        <f t="shared" si="332"/>
        <v>45021.197200016206</v>
      </c>
      <c r="S163" s="6"/>
      <c r="T163" s="48">
        <v>0</v>
      </c>
      <c r="U163" s="48"/>
      <c r="V163" s="48">
        <f t="shared" si="321"/>
        <v>674980.46776635991</v>
      </c>
      <c r="W163" s="48">
        <f t="shared" ref="W163:AH163" si="351">+V163</f>
        <v>674980.46776635991</v>
      </c>
      <c r="X163" s="48">
        <f t="shared" si="351"/>
        <v>674980.46776635991</v>
      </c>
      <c r="Y163" s="48">
        <f t="shared" si="351"/>
        <v>674980.46776635991</v>
      </c>
      <c r="Z163" s="48">
        <f t="shared" si="351"/>
        <v>674980.46776635991</v>
      </c>
      <c r="AA163" s="48">
        <f t="shared" si="351"/>
        <v>674980.46776635991</v>
      </c>
      <c r="AB163" s="48">
        <f t="shared" si="351"/>
        <v>674980.46776635991</v>
      </c>
      <c r="AC163" s="48">
        <f t="shared" si="351"/>
        <v>674980.46776635991</v>
      </c>
      <c r="AD163" s="48">
        <f t="shared" si="351"/>
        <v>674980.46776635991</v>
      </c>
      <c r="AE163" s="48">
        <f t="shared" si="351"/>
        <v>674980.46776635991</v>
      </c>
      <c r="AF163" s="48">
        <f t="shared" si="351"/>
        <v>674980.46776635991</v>
      </c>
      <c r="AG163" s="48">
        <f t="shared" si="351"/>
        <v>674980.46776635991</v>
      </c>
      <c r="AH163" s="48">
        <f t="shared" si="351"/>
        <v>674980.46776635991</v>
      </c>
      <c r="AI163" s="48">
        <f t="shared" si="323"/>
        <v>674980.46776635968</v>
      </c>
      <c r="AJ163" s="48">
        <f t="shared" ref="AJ163:AU163" si="352">+AI163</f>
        <v>674980.46776635968</v>
      </c>
      <c r="AK163" s="48">
        <f t="shared" si="352"/>
        <v>674980.46776635968</v>
      </c>
      <c r="AL163" s="48">
        <f t="shared" si="352"/>
        <v>674980.46776635968</v>
      </c>
      <c r="AM163" s="48">
        <f t="shared" si="352"/>
        <v>674980.46776635968</v>
      </c>
      <c r="AN163" s="48">
        <f t="shared" si="352"/>
        <v>674980.46776635968</v>
      </c>
      <c r="AO163" s="48">
        <f t="shared" si="352"/>
        <v>674980.46776635968</v>
      </c>
      <c r="AP163" s="48">
        <f t="shared" si="352"/>
        <v>674980.46776635968</v>
      </c>
      <c r="AQ163" s="48">
        <f t="shared" si="352"/>
        <v>674980.46776635968</v>
      </c>
      <c r="AR163" s="48">
        <f t="shared" si="352"/>
        <v>674980.46776635968</v>
      </c>
      <c r="AS163" s="48">
        <f t="shared" si="352"/>
        <v>674980.46776635968</v>
      </c>
      <c r="AT163" s="48">
        <f t="shared" si="352"/>
        <v>674980.46776635968</v>
      </c>
      <c r="AU163" s="48">
        <f t="shared" si="352"/>
        <v>674980.46776635968</v>
      </c>
      <c r="AV163" s="48"/>
      <c r="AW163" s="48">
        <f t="shared" si="325"/>
        <v>674980.46776635956</v>
      </c>
      <c r="AX163" s="48">
        <f t="shared" si="330"/>
        <v>674980.46776635968</v>
      </c>
      <c r="AY163" s="48">
        <f t="shared" ref="AY163:BI163" si="353">+AX163</f>
        <v>674980.46776635968</v>
      </c>
      <c r="AZ163" s="48">
        <f t="shared" si="353"/>
        <v>674980.46776635968</v>
      </c>
      <c r="BA163" s="48">
        <f t="shared" si="353"/>
        <v>674980.46776635968</v>
      </c>
      <c r="BB163" s="48">
        <f t="shared" si="353"/>
        <v>674980.46776635968</v>
      </c>
      <c r="BC163" s="48">
        <f t="shared" si="353"/>
        <v>674980.46776635968</v>
      </c>
      <c r="BD163" s="48">
        <f t="shared" si="353"/>
        <v>674980.46776635968</v>
      </c>
      <c r="BE163" s="48">
        <f t="shared" si="353"/>
        <v>674980.46776635968</v>
      </c>
      <c r="BF163" s="48">
        <f t="shared" si="353"/>
        <v>674980.46776635968</v>
      </c>
      <c r="BG163" s="48">
        <f t="shared" si="353"/>
        <v>674980.46776635968</v>
      </c>
      <c r="BH163" s="48">
        <f t="shared" si="353"/>
        <v>674980.46776635968</v>
      </c>
      <c r="BI163" s="48">
        <f t="shared" si="353"/>
        <v>674980.46776635968</v>
      </c>
      <c r="BJ163" s="48"/>
      <c r="BK163" s="48">
        <f t="shared" si="327"/>
        <v>674980.46776635956</v>
      </c>
    </row>
    <row r="164" spans="1:63" x14ac:dyDescent="0.35">
      <c r="A164" s="18">
        <f>IFERROR(MAX(A$144:A163),0)+1</f>
        <v>16</v>
      </c>
      <c r="B164" s="2">
        <v>395.1</v>
      </c>
      <c r="C164" s="56"/>
      <c r="D164" s="47" t="s">
        <v>143</v>
      </c>
      <c r="E164" s="56"/>
      <c r="F164" s="45">
        <v>-141.6</v>
      </c>
      <c r="G164" s="48"/>
      <c r="H164" s="45">
        <f t="shared" si="320"/>
        <v>0</v>
      </c>
      <c r="I164" s="48"/>
      <c r="J164" s="45" t="e">
        <f>-F164*#REF!</f>
        <v>#REF!</v>
      </c>
      <c r="K164" s="48"/>
      <c r="L164" s="45">
        <v>0</v>
      </c>
      <c r="M164" s="48"/>
      <c r="N164" s="46">
        <v>-125.24704079999999</v>
      </c>
      <c r="O164" s="47"/>
      <c r="P164" s="42">
        <v>6.6699999999999995E-2</v>
      </c>
      <c r="Q164" s="47"/>
      <c r="R164" s="48">
        <f t="shared" si="332"/>
        <v>-8.3539776213599986</v>
      </c>
      <c r="S164" s="6"/>
      <c r="T164" s="48">
        <v>0</v>
      </c>
      <c r="U164" s="48"/>
      <c r="V164" s="48">
        <f t="shared" si="321"/>
        <v>-125.24704079999999</v>
      </c>
      <c r="W164" s="48">
        <f t="shared" ref="W164:AH164" si="354">+V164</f>
        <v>-125.24704079999999</v>
      </c>
      <c r="X164" s="48">
        <f t="shared" si="354"/>
        <v>-125.24704079999999</v>
      </c>
      <c r="Y164" s="48">
        <f t="shared" si="354"/>
        <v>-125.24704079999999</v>
      </c>
      <c r="Z164" s="48">
        <f t="shared" si="354"/>
        <v>-125.24704079999999</v>
      </c>
      <c r="AA164" s="48">
        <f t="shared" si="354"/>
        <v>-125.24704079999999</v>
      </c>
      <c r="AB164" s="48">
        <f t="shared" si="354"/>
        <v>-125.24704079999999</v>
      </c>
      <c r="AC164" s="48">
        <f t="shared" si="354"/>
        <v>-125.24704079999999</v>
      </c>
      <c r="AD164" s="48">
        <f t="shared" si="354"/>
        <v>-125.24704079999999</v>
      </c>
      <c r="AE164" s="48">
        <f t="shared" si="354"/>
        <v>-125.24704079999999</v>
      </c>
      <c r="AF164" s="48">
        <f t="shared" si="354"/>
        <v>-125.24704079999999</v>
      </c>
      <c r="AG164" s="48">
        <f t="shared" si="354"/>
        <v>-125.24704079999999</v>
      </c>
      <c r="AH164" s="48">
        <f t="shared" si="354"/>
        <v>-125.24704079999999</v>
      </c>
      <c r="AI164" s="48">
        <f t="shared" si="323"/>
        <v>-125.24704079999998</v>
      </c>
      <c r="AJ164" s="48">
        <f t="shared" ref="AJ164:AU164" si="355">+AI164</f>
        <v>-125.24704079999998</v>
      </c>
      <c r="AK164" s="48">
        <f t="shared" si="355"/>
        <v>-125.24704079999998</v>
      </c>
      <c r="AL164" s="48">
        <f t="shared" si="355"/>
        <v>-125.24704079999998</v>
      </c>
      <c r="AM164" s="48">
        <f t="shared" si="355"/>
        <v>-125.24704079999998</v>
      </c>
      <c r="AN164" s="48">
        <f t="shared" si="355"/>
        <v>-125.24704079999998</v>
      </c>
      <c r="AO164" s="48">
        <f t="shared" si="355"/>
        <v>-125.24704079999998</v>
      </c>
      <c r="AP164" s="48">
        <f t="shared" si="355"/>
        <v>-125.24704079999998</v>
      </c>
      <c r="AQ164" s="48">
        <f t="shared" si="355"/>
        <v>-125.24704079999998</v>
      </c>
      <c r="AR164" s="48">
        <f t="shared" si="355"/>
        <v>-125.24704079999998</v>
      </c>
      <c r="AS164" s="48">
        <f t="shared" si="355"/>
        <v>-125.24704079999998</v>
      </c>
      <c r="AT164" s="48">
        <f t="shared" si="355"/>
        <v>-125.24704079999998</v>
      </c>
      <c r="AU164" s="48">
        <f t="shared" si="355"/>
        <v>-125.24704079999998</v>
      </c>
      <c r="AV164" s="48"/>
      <c r="AW164" s="48">
        <f t="shared" si="325"/>
        <v>-125.24704079999994</v>
      </c>
      <c r="AX164" s="48">
        <f t="shared" si="330"/>
        <v>-125.24704079999998</v>
      </c>
      <c r="AY164" s="48">
        <f t="shared" ref="AY164:BI164" si="356">+AX164</f>
        <v>-125.24704079999998</v>
      </c>
      <c r="AZ164" s="48">
        <f t="shared" si="356"/>
        <v>-125.24704079999998</v>
      </c>
      <c r="BA164" s="48">
        <f t="shared" si="356"/>
        <v>-125.24704079999998</v>
      </c>
      <c r="BB164" s="48">
        <f t="shared" si="356"/>
        <v>-125.24704079999998</v>
      </c>
      <c r="BC164" s="48">
        <f t="shared" si="356"/>
        <v>-125.24704079999998</v>
      </c>
      <c r="BD164" s="48">
        <f t="shared" si="356"/>
        <v>-125.24704079999998</v>
      </c>
      <c r="BE164" s="48">
        <f t="shared" si="356"/>
        <v>-125.24704079999998</v>
      </c>
      <c r="BF164" s="48">
        <f t="shared" si="356"/>
        <v>-125.24704079999998</v>
      </c>
      <c r="BG164" s="48">
        <f t="shared" si="356"/>
        <v>-125.24704079999998</v>
      </c>
      <c r="BH164" s="48">
        <f t="shared" si="356"/>
        <v>-125.24704079999998</v>
      </c>
      <c r="BI164" s="48">
        <f t="shared" si="356"/>
        <v>-125.24704079999998</v>
      </c>
      <c r="BJ164" s="48"/>
      <c r="BK164" s="48">
        <f t="shared" si="327"/>
        <v>-125.24704079999994</v>
      </c>
    </row>
    <row r="165" spans="1:63" x14ac:dyDescent="0.35">
      <c r="A165" s="18">
        <f>IFERROR(MAX(A$144:A164),0)+1</f>
        <v>17</v>
      </c>
      <c r="B165" s="2">
        <v>397</v>
      </c>
      <c r="C165" s="56"/>
      <c r="D165" s="47" t="s">
        <v>57</v>
      </c>
      <c r="E165" s="56"/>
      <c r="F165" s="45">
        <v>0</v>
      </c>
      <c r="G165" s="48"/>
      <c r="H165" s="45">
        <f t="shared" si="320"/>
        <v>0</v>
      </c>
      <c r="I165" s="48"/>
      <c r="J165" s="45" t="e">
        <f>-F165*#REF!</f>
        <v>#REF!</v>
      </c>
      <c r="K165" s="48"/>
      <c r="L165" s="45">
        <v>0</v>
      </c>
      <c r="M165" s="48"/>
      <c r="N165" s="46">
        <v>0</v>
      </c>
      <c r="O165" s="47"/>
      <c r="P165" s="42">
        <v>0.05</v>
      </c>
      <c r="Q165" s="47"/>
      <c r="R165" s="48">
        <f t="shared" si="332"/>
        <v>0</v>
      </c>
      <c r="S165" s="6"/>
      <c r="T165" s="48">
        <v>0</v>
      </c>
      <c r="U165" s="48"/>
      <c r="V165" s="48">
        <f t="shared" si="321"/>
        <v>0</v>
      </c>
      <c r="W165" s="48">
        <f t="shared" ref="W165:AH165" si="357">+V165</f>
        <v>0</v>
      </c>
      <c r="X165" s="48">
        <f t="shared" si="357"/>
        <v>0</v>
      </c>
      <c r="Y165" s="48">
        <f t="shared" si="357"/>
        <v>0</v>
      </c>
      <c r="Z165" s="48">
        <f t="shared" si="357"/>
        <v>0</v>
      </c>
      <c r="AA165" s="48">
        <f t="shared" si="357"/>
        <v>0</v>
      </c>
      <c r="AB165" s="48">
        <f t="shared" si="357"/>
        <v>0</v>
      </c>
      <c r="AC165" s="48">
        <f t="shared" si="357"/>
        <v>0</v>
      </c>
      <c r="AD165" s="48">
        <f t="shared" si="357"/>
        <v>0</v>
      </c>
      <c r="AE165" s="48">
        <f t="shared" si="357"/>
        <v>0</v>
      </c>
      <c r="AF165" s="48">
        <f t="shared" si="357"/>
        <v>0</v>
      </c>
      <c r="AG165" s="48">
        <f t="shared" si="357"/>
        <v>0</v>
      </c>
      <c r="AH165" s="48">
        <f t="shared" si="357"/>
        <v>0</v>
      </c>
      <c r="AI165" s="48">
        <f t="shared" si="323"/>
        <v>0</v>
      </c>
      <c r="AJ165" s="48">
        <f t="shared" ref="AJ165:AU165" si="358">+AI165</f>
        <v>0</v>
      </c>
      <c r="AK165" s="48">
        <f t="shared" si="358"/>
        <v>0</v>
      </c>
      <c r="AL165" s="48">
        <f t="shared" si="358"/>
        <v>0</v>
      </c>
      <c r="AM165" s="48">
        <f t="shared" si="358"/>
        <v>0</v>
      </c>
      <c r="AN165" s="48">
        <f t="shared" si="358"/>
        <v>0</v>
      </c>
      <c r="AO165" s="48">
        <f t="shared" si="358"/>
        <v>0</v>
      </c>
      <c r="AP165" s="48">
        <f t="shared" si="358"/>
        <v>0</v>
      </c>
      <c r="AQ165" s="48">
        <f t="shared" si="358"/>
        <v>0</v>
      </c>
      <c r="AR165" s="48">
        <f t="shared" si="358"/>
        <v>0</v>
      </c>
      <c r="AS165" s="48">
        <f t="shared" si="358"/>
        <v>0</v>
      </c>
      <c r="AT165" s="48">
        <f t="shared" si="358"/>
        <v>0</v>
      </c>
      <c r="AU165" s="48">
        <f t="shared" si="358"/>
        <v>0</v>
      </c>
      <c r="AV165" s="48"/>
      <c r="AW165" s="48">
        <f t="shared" si="325"/>
        <v>0</v>
      </c>
      <c r="AX165" s="48">
        <f t="shared" si="330"/>
        <v>0</v>
      </c>
      <c r="AY165" s="48">
        <f t="shared" ref="AY165:BI165" si="359">+AX165</f>
        <v>0</v>
      </c>
      <c r="AZ165" s="48">
        <f t="shared" si="359"/>
        <v>0</v>
      </c>
      <c r="BA165" s="48">
        <f t="shared" si="359"/>
        <v>0</v>
      </c>
      <c r="BB165" s="48">
        <f t="shared" si="359"/>
        <v>0</v>
      </c>
      <c r="BC165" s="48">
        <f t="shared" si="359"/>
        <v>0</v>
      </c>
      <c r="BD165" s="48">
        <f t="shared" si="359"/>
        <v>0</v>
      </c>
      <c r="BE165" s="48">
        <f t="shared" si="359"/>
        <v>0</v>
      </c>
      <c r="BF165" s="48">
        <f t="shared" si="359"/>
        <v>0</v>
      </c>
      <c r="BG165" s="48">
        <f t="shared" si="359"/>
        <v>0</v>
      </c>
      <c r="BH165" s="48">
        <f t="shared" si="359"/>
        <v>0</v>
      </c>
      <c r="BI165" s="48">
        <f t="shared" si="359"/>
        <v>0</v>
      </c>
      <c r="BJ165" s="48"/>
      <c r="BK165" s="48">
        <f t="shared" si="327"/>
        <v>0</v>
      </c>
    </row>
    <row r="166" spans="1:63" x14ac:dyDescent="0.35">
      <c r="A166" s="18">
        <f>IFERROR(MAX(A$144:A165),0)+1</f>
        <v>18</v>
      </c>
      <c r="B166" s="2">
        <v>397.1</v>
      </c>
      <c r="C166" s="56"/>
      <c r="D166" s="47" t="s">
        <v>144</v>
      </c>
      <c r="E166" s="56"/>
      <c r="F166" s="45">
        <v>7788.03</v>
      </c>
      <c r="G166" s="48"/>
      <c r="H166" s="45">
        <f t="shared" si="320"/>
        <v>0</v>
      </c>
      <c r="I166" s="48"/>
      <c r="J166" s="45" t="e">
        <f>-F166*#REF!</f>
        <v>#REF!</v>
      </c>
      <c r="K166" s="48"/>
      <c r="L166" s="45">
        <v>0</v>
      </c>
      <c r="M166" s="48"/>
      <c r="N166" s="46">
        <v>6888.6137793899998</v>
      </c>
      <c r="O166" s="47"/>
      <c r="P166" s="42">
        <v>4.53E-2</v>
      </c>
      <c r="Q166" s="47"/>
      <c r="R166" s="48">
        <f t="shared" si="332"/>
        <v>312.05420420636699</v>
      </c>
      <c r="S166" s="6"/>
      <c r="T166" s="48">
        <v>0</v>
      </c>
      <c r="U166" s="48"/>
      <c r="V166" s="48">
        <f t="shared" si="321"/>
        <v>6888.6137793899998</v>
      </c>
      <c r="W166" s="48">
        <f t="shared" ref="W166:AH166" si="360">+V166</f>
        <v>6888.6137793899998</v>
      </c>
      <c r="X166" s="48">
        <f t="shared" si="360"/>
        <v>6888.6137793899998</v>
      </c>
      <c r="Y166" s="48">
        <f t="shared" si="360"/>
        <v>6888.6137793899998</v>
      </c>
      <c r="Z166" s="48">
        <f t="shared" si="360"/>
        <v>6888.6137793899998</v>
      </c>
      <c r="AA166" s="48">
        <f t="shared" si="360"/>
        <v>6888.6137793899998</v>
      </c>
      <c r="AB166" s="48">
        <f t="shared" si="360"/>
        <v>6888.6137793899998</v>
      </c>
      <c r="AC166" s="48">
        <f t="shared" si="360"/>
        <v>6888.6137793899998</v>
      </c>
      <c r="AD166" s="48">
        <f t="shared" si="360"/>
        <v>6888.6137793899998</v>
      </c>
      <c r="AE166" s="48">
        <f t="shared" si="360"/>
        <v>6888.6137793899998</v>
      </c>
      <c r="AF166" s="48">
        <f t="shared" si="360"/>
        <v>6888.6137793899998</v>
      </c>
      <c r="AG166" s="48">
        <f t="shared" si="360"/>
        <v>6888.6137793899998</v>
      </c>
      <c r="AH166" s="48">
        <f t="shared" si="360"/>
        <v>6888.6137793899998</v>
      </c>
      <c r="AI166" s="48">
        <f t="shared" si="323"/>
        <v>6888.6137793899989</v>
      </c>
      <c r="AJ166" s="48">
        <f t="shared" ref="AJ166:AU166" si="361">+AI166</f>
        <v>6888.6137793899989</v>
      </c>
      <c r="AK166" s="48">
        <f t="shared" si="361"/>
        <v>6888.6137793899989</v>
      </c>
      <c r="AL166" s="48">
        <f t="shared" si="361"/>
        <v>6888.6137793899989</v>
      </c>
      <c r="AM166" s="48">
        <f t="shared" si="361"/>
        <v>6888.6137793899989</v>
      </c>
      <c r="AN166" s="48">
        <f t="shared" si="361"/>
        <v>6888.6137793899989</v>
      </c>
      <c r="AO166" s="48">
        <f t="shared" si="361"/>
        <v>6888.6137793899989</v>
      </c>
      <c r="AP166" s="48">
        <f t="shared" si="361"/>
        <v>6888.6137793899989</v>
      </c>
      <c r="AQ166" s="48">
        <f t="shared" si="361"/>
        <v>6888.6137793899989</v>
      </c>
      <c r="AR166" s="48">
        <f t="shared" si="361"/>
        <v>6888.6137793899989</v>
      </c>
      <c r="AS166" s="48">
        <f t="shared" si="361"/>
        <v>6888.6137793899989</v>
      </c>
      <c r="AT166" s="48">
        <f t="shared" si="361"/>
        <v>6888.6137793899989</v>
      </c>
      <c r="AU166" s="48">
        <f t="shared" si="361"/>
        <v>6888.6137793899989</v>
      </c>
      <c r="AV166" s="48"/>
      <c r="AW166" s="48">
        <f t="shared" si="325"/>
        <v>6888.6137793899989</v>
      </c>
      <c r="AX166" s="48">
        <f t="shared" si="330"/>
        <v>6888.6137793899989</v>
      </c>
      <c r="AY166" s="48">
        <f t="shared" ref="AY166:BI166" si="362">+AX166</f>
        <v>6888.6137793899989</v>
      </c>
      <c r="AZ166" s="48">
        <f t="shared" si="362"/>
        <v>6888.6137793899989</v>
      </c>
      <c r="BA166" s="48">
        <f t="shared" si="362"/>
        <v>6888.6137793899989</v>
      </c>
      <c r="BB166" s="48">
        <f t="shared" si="362"/>
        <v>6888.6137793899989</v>
      </c>
      <c r="BC166" s="48">
        <f t="shared" si="362"/>
        <v>6888.6137793899989</v>
      </c>
      <c r="BD166" s="48">
        <f t="shared" si="362"/>
        <v>6888.6137793899989</v>
      </c>
      <c r="BE166" s="48">
        <f t="shared" si="362"/>
        <v>6888.6137793899989</v>
      </c>
      <c r="BF166" s="48">
        <f t="shared" si="362"/>
        <v>6888.6137793899989</v>
      </c>
      <c r="BG166" s="48">
        <f t="shared" si="362"/>
        <v>6888.6137793899989</v>
      </c>
      <c r="BH166" s="48">
        <f t="shared" si="362"/>
        <v>6888.6137793899989</v>
      </c>
      <c r="BI166" s="48">
        <f t="shared" si="362"/>
        <v>6888.6137793899989</v>
      </c>
      <c r="BJ166" s="48"/>
      <c r="BK166" s="48">
        <f t="shared" si="327"/>
        <v>6888.6137793899989</v>
      </c>
    </row>
    <row r="167" spans="1:63" x14ac:dyDescent="0.35">
      <c r="A167" s="18">
        <f>IFERROR(MAX(A$144:A166),0)+1</f>
        <v>19</v>
      </c>
      <c r="B167" s="2">
        <v>397.2</v>
      </c>
      <c r="C167" s="56"/>
      <c r="D167" s="47" t="s">
        <v>145</v>
      </c>
      <c r="E167" s="56"/>
      <c r="F167" s="45">
        <v>17851.28</v>
      </c>
      <c r="G167" s="48"/>
      <c r="H167" s="45">
        <f t="shared" si="320"/>
        <v>0</v>
      </c>
      <c r="I167" s="48"/>
      <c r="J167" s="45" t="e">
        <f>-F167*#REF!</f>
        <v>#REF!</v>
      </c>
      <c r="K167" s="48"/>
      <c r="L167" s="45">
        <v>0</v>
      </c>
      <c r="M167" s="48"/>
      <c r="N167" s="46">
        <v>15789.689226639999</v>
      </c>
      <c r="O167" s="47"/>
      <c r="P167" s="42">
        <v>0.2</v>
      </c>
      <c r="Q167" s="47"/>
      <c r="R167" s="48">
        <f t="shared" si="332"/>
        <v>3157.9378453280001</v>
      </c>
      <c r="S167" s="6"/>
      <c r="T167" s="48">
        <v>0</v>
      </c>
      <c r="U167" s="48"/>
      <c r="V167" s="48">
        <f t="shared" si="321"/>
        <v>15789.689226639999</v>
      </c>
      <c r="W167" s="48">
        <f t="shared" ref="W167:AH167" si="363">+V167</f>
        <v>15789.689226639999</v>
      </c>
      <c r="X167" s="48">
        <f t="shared" si="363"/>
        <v>15789.689226639999</v>
      </c>
      <c r="Y167" s="48">
        <f t="shared" si="363"/>
        <v>15789.689226639999</v>
      </c>
      <c r="Z167" s="48">
        <f t="shared" si="363"/>
        <v>15789.689226639999</v>
      </c>
      <c r="AA167" s="48">
        <f t="shared" si="363"/>
        <v>15789.689226639999</v>
      </c>
      <c r="AB167" s="48">
        <f t="shared" si="363"/>
        <v>15789.689226639999</v>
      </c>
      <c r="AC167" s="48">
        <f t="shared" si="363"/>
        <v>15789.689226639999</v>
      </c>
      <c r="AD167" s="48">
        <f t="shared" si="363"/>
        <v>15789.689226639999</v>
      </c>
      <c r="AE167" s="48">
        <f t="shared" si="363"/>
        <v>15789.689226639999</v>
      </c>
      <c r="AF167" s="48">
        <f t="shared" si="363"/>
        <v>15789.689226639999</v>
      </c>
      <c r="AG167" s="48">
        <f t="shared" si="363"/>
        <v>15789.689226639999</v>
      </c>
      <c r="AH167" s="48">
        <f t="shared" si="363"/>
        <v>15789.689226639999</v>
      </c>
      <c r="AI167" s="48">
        <f t="shared" si="323"/>
        <v>15789.689226640001</v>
      </c>
      <c r="AJ167" s="48">
        <f t="shared" ref="AJ167:AU167" si="364">+AI167</f>
        <v>15789.689226640001</v>
      </c>
      <c r="AK167" s="48">
        <f t="shared" si="364"/>
        <v>15789.689226640001</v>
      </c>
      <c r="AL167" s="48">
        <f t="shared" si="364"/>
        <v>15789.689226640001</v>
      </c>
      <c r="AM167" s="48">
        <f t="shared" si="364"/>
        <v>15789.689226640001</v>
      </c>
      <c r="AN167" s="48">
        <f t="shared" si="364"/>
        <v>15789.689226640001</v>
      </c>
      <c r="AO167" s="48">
        <f t="shared" si="364"/>
        <v>15789.689226640001</v>
      </c>
      <c r="AP167" s="48">
        <f t="shared" si="364"/>
        <v>15789.689226640001</v>
      </c>
      <c r="AQ167" s="48">
        <f t="shared" si="364"/>
        <v>15789.689226640001</v>
      </c>
      <c r="AR167" s="48">
        <f t="shared" si="364"/>
        <v>15789.689226640001</v>
      </c>
      <c r="AS167" s="48">
        <f t="shared" si="364"/>
        <v>15789.689226640001</v>
      </c>
      <c r="AT167" s="48">
        <f t="shared" si="364"/>
        <v>15789.689226640001</v>
      </c>
      <c r="AU167" s="48">
        <f t="shared" si="364"/>
        <v>15789.689226640001</v>
      </c>
      <c r="AV167" s="48"/>
      <c r="AW167" s="48">
        <f t="shared" si="325"/>
        <v>15789.689226640003</v>
      </c>
      <c r="AX167" s="48">
        <f t="shared" si="330"/>
        <v>15789.689226640001</v>
      </c>
      <c r="AY167" s="48">
        <f t="shared" ref="AY167:BI167" si="365">+AX167</f>
        <v>15789.689226640001</v>
      </c>
      <c r="AZ167" s="48">
        <f t="shared" si="365"/>
        <v>15789.689226640001</v>
      </c>
      <c r="BA167" s="48">
        <f t="shared" si="365"/>
        <v>15789.689226640001</v>
      </c>
      <c r="BB167" s="48">
        <f t="shared" si="365"/>
        <v>15789.689226640001</v>
      </c>
      <c r="BC167" s="48">
        <f t="shared" si="365"/>
        <v>15789.689226640001</v>
      </c>
      <c r="BD167" s="48">
        <f t="shared" si="365"/>
        <v>15789.689226640001</v>
      </c>
      <c r="BE167" s="48">
        <f t="shared" si="365"/>
        <v>15789.689226640001</v>
      </c>
      <c r="BF167" s="48">
        <f t="shared" si="365"/>
        <v>15789.689226640001</v>
      </c>
      <c r="BG167" s="48">
        <f t="shared" si="365"/>
        <v>15789.689226640001</v>
      </c>
      <c r="BH167" s="48">
        <f t="shared" si="365"/>
        <v>15789.689226640001</v>
      </c>
      <c r="BI167" s="48">
        <f t="shared" si="365"/>
        <v>15789.689226640001</v>
      </c>
      <c r="BJ167" s="48"/>
      <c r="BK167" s="48">
        <f t="shared" si="327"/>
        <v>15789.689226640003</v>
      </c>
    </row>
    <row r="168" spans="1:63" x14ac:dyDescent="0.35">
      <c r="A168" s="18">
        <f>IFERROR(MAX(A$144:A167),0)+1</f>
        <v>20</v>
      </c>
      <c r="B168" s="2">
        <v>397.31</v>
      </c>
      <c r="C168" s="56"/>
      <c r="D168" s="47" t="s">
        <v>146</v>
      </c>
      <c r="E168" s="56"/>
      <c r="F168" s="45">
        <v>4689524.9000000004</v>
      </c>
      <c r="G168" s="48"/>
      <c r="H168" s="45">
        <f t="shared" si="320"/>
        <v>0</v>
      </c>
      <c r="I168" s="48"/>
      <c r="J168" s="45" t="e">
        <f>-F168*#REF!</f>
        <v>#REF!</v>
      </c>
      <c r="K168" s="48"/>
      <c r="L168" s="45">
        <v>0</v>
      </c>
      <c r="M168" s="48"/>
      <c r="N168" s="46">
        <v>4147945.7378737004</v>
      </c>
      <c r="O168" s="47"/>
      <c r="P168" s="42">
        <v>4.53E-2</v>
      </c>
      <c r="Q168" s="47"/>
      <c r="R168" s="48">
        <f t="shared" si="332"/>
        <v>187901.94192567864</v>
      </c>
      <c r="S168" s="6"/>
      <c r="T168" s="48">
        <v>0</v>
      </c>
      <c r="U168" s="48"/>
      <c r="V168" s="48">
        <f t="shared" si="321"/>
        <v>4147945.7378737004</v>
      </c>
      <c r="W168" s="48">
        <f t="shared" ref="W168:AH168" si="366">+V168</f>
        <v>4147945.7378737004</v>
      </c>
      <c r="X168" s="48">
        <f t="shared" si="366"/>
        <v>4147945.7378737004</v>
      </c>
      <c r="Y168" s="48">
        <f t="shared" si="366"/>
        <v>4147945.7378737004</v>
      </c>
      <c r="Z168" s="48">
        <f t="shared" si="366"/>
        <v>4147945.7378737004</v>
      </c>
      <c r="AA168" s="48">
        <f t="shared" si="366"/>
        <v>4147945.7378737004</v>
      </c>
      <c r="AB168" s="48">
        <f t="shared" si="366"/>
        <v>4147945.7378737004</v>
      </c>
      <c r="AC168" s="48">
        <f t="shared" si="366"/>
        <v>4147945.7378737004</v>
      </c>
      <c r="AD168" s="48">
        <f t="shared" si="366"/>
        <v>4147945.7378737004</v>
      </c>
      <c r="AE168" s="48">
        <f t="shared" si="366"/>
        <v>4147945.7378737004</v>
      </c>
      <c r="AF168" s="48">
        <f t="shared" si="366"/>
        <v>4147945.7378737004</v>
      </c>
      <c r="AG168" s="48">
        <f t="shared" si="366"/>
        <v>4147945.7378737004</v>
      </c>
      <c r="AH168" s="48">
        <f t="shared" si="366"/>
        <v>4147945.7378737004</v>
      </c>
      <c r="AI168" s="48">
        <f t="shared" si="323"/>
        <v>4147945.7378737009</v>
      </c>
      <c r="AJ168" s="48">
        <f t="shared" ref="AJ168:AU168" si="367">+AI168</f>
        <v>4147945.7378737009</v>
      </c>
      <c r="AK168" s="48">
        <f t="shared" si="367"/>
        <v>4147945.7378737009</v>
      </c>
      <c r="AL168" s="48">
        <f t="shared" si="367"/>
        <v>4147945.7378737009</v>
      </c>
      <c r="AM168" s="48">
        <f t="shared" si="367"/>
        <v>4147945.7378737009</v>
      </c>
      <c r="AN168" s="48">
        <f t="shared" si="367"/>
        <v>4147945.7378737009</v>
      </c>
      <c r="AO168" s="48">
        <f t="shared" si="367"/>
        <v>4147945.7378737009</v>
      </c>
      <c r="AP168" s="48">
        <f t="shared" si="367"/>
        <v>4147945.7378737009</v>
      </c>
      <c r="AQ168" s="48">
        <f t="shared" si="367"/>
        <v>4147945.7378737009</v>
      </c>
      <c r="AR168" s="48">
        <f t="shared" si="367"/>
        <v>4147945.7378737009</v>
      </c>
      <c r="AS168" s="48">
        <f t="shared" si="367"/>
        <v>4147945.7378737009</v>
      </c>
      <c r="AT168" s="48">
        <f t="shared" si="367"/>
        <v>4147945.7378737009</v>
      </c>
      <c r="AU168" s="48">
        <f t="shared" si="367"/>
        <v>4147945.7378737009</v>
      </c>
      <c r="AV168" s="48"/>
      <c r="AW168" s="48">
        <f t="shared" si="325"/>
        <v>4147945.7378737014</v>
      </c>
      <c r="AX168" s="48">
        <f t="shared" si="330"/>
        <v>4147945.7378737009</v>
      </c>
      <c r="AY168" s="48">
        <f t="shared" ref="AY168:BI168" si="368">+AX168</f>
        <v>4147945.7378737009</v>
      </c>
      <c r="AZ168" s="48">
        <f t="shared" si="368"/>
        <v>4147945.7378737009</v>
      </c>
      <c r="BA168" s="48">
        <f t="shared" si="368"/>
        <v>4147945.7378737009</v>
      </c>
      <c r="BB168" s="48">
        <f t="shared" si="368"/>
        <v>4147945.7378737009</v>
      </c>
      <c r="BC168" s="48">
        <f t="shared" si="368"/>
        <v>4147945.7378737009</v>
      </c>
      <c r="BD168" s="48">
        <f t="shared" si="368"/>
        <v>4147945.7378737009</v>
      </c>
      <c r="BE168" s="48">
        <f t="shared" si="368"/>
        <v>4147945.7378737009</v>
      </c>
      <c r="BF168" s="48">
        <f t="shared" si="368"/>
        <v>4147945.7378737009</v>
      </c>
      <c r="BG168" s="48">
        <f t="shared" si="368"/>
        <v>4147945.7378737009</v>
      </c>
      <c r="BH168" s="48">
        <f t="shared" si="368"/>
        <v>4147945.7378737009</v>
      </c>
      <c r="BI168" s="48">
        <f t="shared" si="368"/>
        <v>4147945.7378737009</v>
      </c>
      <c r="BJ168" s="48"/>
      <c r="BK168" s="48">
        <f t="shared" si="327"/>
        <v>4147945.7378737014</v>
      </c>
    </row>
    <row r="169" spans="1:63" x14ac:dyDescent="0.35">
      <c r="A169" s="18">
        <f>IFERROR(MAX(A$144:A168),0)+1</f>
        <v>21</v>
      </c>
      <c r="B169" s="2">
        <v>397.32</v>
      </c>
      <c r="C169" s="56"/>
      <c r="D169" s="47" t="s">
        <v>147</v>
      </c>
      <c r="E169" s="56"/>
      <c r="F169" s="45">
        <v>52906.89</v>
      </c>
      <c r="G169" s="48"/>
      <c r="H169" s="45">
        <f t="shared" si="320"/>
        <v>0</v>
      </c>
      <c r="I169" s="48"/>
      <c r="J169" s="45" t="e">
        <f>-F169*#REF!</f>
        <v>#REF!</v>
      </c>
      <c r="K169" s="48"/>
      <c r="L169" s="45">
        <v>0</v>
      </c>
      <c r="M169" s="48"/>
      <c r="N169" s="46">
        <v>46796.831994569999</v>
      </c>
      <c r="O169" s="47"/>
      <c r="P169" s="42">
        <v>4.53E-2</v>
      </c>
      <c r="Q169" s="47"/>
      <c r="R169" s="48">
        <f t="shared" si="332"/>
        <v>2119.896489354021</v>
      </c>
      <c r="S169" s="6"/>
      <c r="T169" s="48">
        <v>0</v>
      </c>
      <c r="U169" s="48"/>
      <c r="V169" s="48">
        <f t="shared" si="321"/>
        <v>46796.831994569999</v>
      </c>
      <c r="W169" s="48">
        <f t="shared" ref="W169:AH169" si="369">+V169</f>
        <v>46796.831994569999</v>
      </c>
      <c r="X169" s="48">
        <f t="shared" si="369"/>
        <v>46796.831994569999</v>
      </c>
      <c r="Y169" s="48">
        <f t="shared" si="369"/>
        <v>46796.831994569999</v>
      </c>
      <c r="Z169" s="48">
        <f t="shared" si="369"/>
        <v>46796.831994569999</v>
      </c>
      <c r="AA169" s="48">
        <f t="shared" si="369"/>
        <v>46796.831994569999</v>
      </c>
      <c r="AB169" s="48">
        <f t="shared" si="369"/>
        <v>46796.831994569999</v>
      </c>
      <c r="AC169" s="48">
        <f t="shared" si="369"/>
        <v>46796.831994569999</v>
      </c>
      <c r="AD169" s="48">
        <f t="shared" si="369"/>
        <v>46796.831994569999</v>
      </c>
      <c r="AE169" s="48">
        <f t="shared" si="369"/>
        <v>46796.831994569999</v>
      </c>
      <c r="AF169" s="48">
        <f t="shared" si="369"/>
        <v>46796.831994569999</v>
      </c>
      <c r="AG169" s="48">
        <f t="shared" si="369"/>
        <v>46796.831994569999</v>
      </c>
      <c r="AH169" s="48">
        <f t="shared" si="369"/>
        <v>46796.831994569999</v>
      </c>
      <c r="AI169" s="48">
        <f t="shared" si="323"/>
        <v>46796.831994569984</v>
      </c>
      <c r="AJ169" s="48">
        <f t="shared" ref="AJ169:AU169" si="370">+AI169</f>
        <v>46796.831994569984</v>
      </c>
      <c r="AK169" s="48">
        <f t="shared" si="370"/>
        <v>46796.831994569984</v>
      </c>
      <c r="AL169" s="48">
        <f t="shared" si="370"/>
        <v>46796.831994569984</v>
      </c>
      <c r="AM169" s="48">
        <f t="shared" si="370"/>
        <v>46796.831994569984</v>
      </c>
      <c r="AN169" s="48">
        <f t="shared" si="370"/>
        <v>46796.831994569984</v>
      </c>
      <c r="AO169" s="48">
        <f t="shared" si="370"/>
        <v>46796.831994569984</v>
      </c>
      <c r="AP169" s="48">
        <f t="shared" si="370"/>
        <v>46796.831994569984</v>
      </c>
      <c r="AQ169" s="48">
        <f t="shared" si="370"/>
        <v>46796.831994569984</v>
      </c>
      <c r="AR169" s="48">
        <f t="shared" si="370"/>
        <v>46796.831994569984</v>
      </c>
      <c r="AS169" s="48">
        <f t="shared" si="370"/>
        <v>46796.831994569984</v>
      </c>
      <c r="AT169" s="48">
        <f t="shared" si="370"/>
        <v>46796.831994569984</v>
      </c>
      <c r="AU169" s="48">
        <f t="shared" si="370"/>
        <v>46796.831994569984</v>
      </c>
      <c r="AV169" s="48"/>
      <c r="AW169" s="48">
        <f t="shared" si="325"/>
        <v>46796.831994569984</v>
      </c>
      <c r="AX169" s="48">
        <f t="shared" si="330"/>
        <v>46796.831994569984</v>
      </c>
      <c r="AY169" s="48">
        <f t="shared" ref="AY169:BI169" si="371">+AX169</f>
        <v>46796.831994569984</v>
      </c>
      <c r="AZ169" s="48">
        <f t="shared" si="371"/>
        <v>46796.831994569984</v>
      </c>
      <c r="BA169" s="48">
        <f t="shared" si="371"/>
        <v>46796.831994569984</v>
      </c>
      <c r="BB169" s="48">
        <f t="shared" si="371"/>
        <v>46796.831994569984</v>
      </c>
      <c r="BC169" s="48">
        <f t="shared" si="371"/>
        <v>46796.831994569984</v>
      </c>
      <c r="BD169" s="48">
        <f t="shared" si="371"/>
        <v>46796.831994569984</v>
      </c>
      <c r="BE169" s="48">
        <f t="shared" si="371"/>
        <v>46796.831994569984</v>
      </c>
      <c r="BF169" s="48">
        <f t="shared" si="371"/>
        <v>46796.831994569984</v>
      </c>
      <c r="BG169" s="48">
        <f t="shared" si="371"/>
        <v>46796.831994569984</v>
      </c>
      <c r="BH169" s="48">
        <f t="shared" si="371"/>
        <v>46796.831994569984</v>
      </c>
      <c r="BI169" s="48">
        <f t="shared" si="371"/>
        <v>46796.831994569984</v>
      </c>
      <c r="BJ169" s="48"/>
      <c r="BK169" s="48">
        <f t="shared" si="327"/>
        <v>46796.831994569984</v>
      </c>
    </row>
    <row r="170" spans="1:63" x14ac:dyDescent="0.35">
      <c r="A170" s="18">
        <f>IFERROR(MAX(A$144:A169),0)+1</f>
        <v>22</v>
      </c>
      <c r="B170" s="2">
        <v>397.5</v>
      </c>
      <c r="C170" s="56"/>
      <c r="D170" s="47" t="s">
        <v>148</v>
      </c>
      <c r="E170" s="56"/>
      <c r="F170" s="45">
        <v>0</v>
      </c>
      <c r="G170" s="48"/>
      <c r="H170" s="45">
        <f t="shared" si="320"/>
        <v>0</v>
      </c>
      <c r="I170" s="48"/>
      <c r="J170" s="45" t="e">
        <f>-F170*#REF!</f>
        <v>#REF!</v>
      </c>
      <c r="K170" s="48"/>
      <c r="L170" s="45">
        <v>0</v>
      </c>
      <c r="M170" s="48"/>
      <c r="N170" s="46">
        <v>0</v>
      </c>
      <c r="O170" s="47"/>
      <c r="P170" s="42">
        <v>0</v>
      </c>
      <c r="Q170" s="47"/>
      <c r="R170" s="48">
        <f t="shared" si="332"/>
        <v>0</v>
      </c>
      <c r="S170" s="6"/>
      <c r="T170" s="48">
        <v>0</v>
      </c>
      <c r="U170" s="48"/>
      <c r="V170" s="48">
        <f t="shared" si="321"/>
        <v>0</v>
      </c>
      <c r="W170" s="48">
        <f t="shared" ref="W170:AH170" si="372">+V170</f>
        <v>0</v>
      </c>
      <c r="X170" s="48">
        <f t="shared" si="372"/>
        <v>0</v>
      </c>
      <c r="Y170" s="48">
        <f t="shared" si="372"/>
        <v>0</v>
      </c>
      <c r="Z170" s="48">
        <f t="shared" si="372"/>
        <v>0</v>
      </c>
      <c r="AA170" s="48">
        <f t="shared" si="372"/>
        <v>0</v>
      </c>
      <c r="AB170" s="48">
        <f t="shared" si="372"/>
        <v>0</v>
      </c>
      <c r="AC170" s="48">
        <f t="shared" si="372"/>
        <v>0</v>
      </c>
      <c r="AD170" s="48">
        <f t="shared" si="372"/>
        <v>0</v>
      </c>
      <c r="AE170" s="48">
        <f t="shared" si="372"/>
        <v>0</v>
      </c>
      <c r="AF170" s="48">
        <f t="shared" si="372"/>
        <v>0</v>
      </c>
      <c r="AG170" s="48">
        <f t="shared" si="372"/>
        <v>0</v>
      </c>
      <c r="AH170" s="48">
        <f t="shared" si="372"/>
        <v>0</v>
      </c>
      <c r="AI170" s="48">
        <f t="shared" si="323"/>
        <v>0</v>
      </c>
      <c r="AJ170" s="48">
        <f t="shared" ref="AJ170:AU170" si="373">+AI170</f>
        <v>0</v>
      </c>
      <c r="AK170" s="48">
        <f t="shared" si="373"/>
        <v>0</v>
      </c>
      <c r="AL170" s="48">
        <f t="shared" si="373"/>
        <v>0</v>
      </c>
      <c r="AM170" s="48">
        <f t="shared" si="373"/>
        <v>0</v>
      </c>
      <c r="AN170" s="48">
        <f t="shared" si="373"/>
        <v>0</v>
      </c>
      <c r="AO170" s="48">
        <f t="shared" si="373"/>
        <v>0</v>
      </c>
      <c r="AP170" s="48">
        <f t="shared" si="373"/>
        <v>0</v>
      </c>
      <c r="AQ170" s="48">
        <f t="shared" si="373"/>
        <v>0</v>
      </c>
      <c r="AR170" s="48">
        <f t="shared" si="373"/>
        <v>0</v>
      </c>
      <c r="AS170" s="48">
        <f t="shared" si="373"/>
        <v>0</v>
      </c>
      <c r="AT170" s="48">
        <f t="shared" si="373"/>
        <v>0</v>
      </c>
      <c r="AU170" s="48">
        <f t="shared" si="373"/>
        <v>0</v>
      </c>
      <c r="AV170" s="48"/>
      <c r="AW170" s="48">
        <f t="shared" si="325"/>
        <v>0</v>
      </c>
      <c r="AX170" s="48">
        <f t="shared" si="330"/>
        <v>0</v>
      </c>
      <c r="AY170" s="48">
        <f t="shared" ref="AY170:BI170" si="374">+AX170</f>
        <v>0</v>
      </c>
      <c r="AZ170" s="48">
        <f t="shared" si="374"/>
        <v>0</v>
      </c>
      <c r="BA170" s="48">
        <f t="shared" si="374"/>
        <v>0</v>
      </c>
      <c r="BB170" s="48">
        <f t="shared" si="374"/>
        <v>0</v>
      </c>
      <c r="BC170" s="48">
        <f t="shared" si="374"/>
        <v>0</v>
      </c>
      <c r="BD170" s="48">
        <f t="shared" si="374"/>
        <v>0</v>
      </c>
      <c r="BE170" s="48">
        <f t="shared" si="374"/>
        <v>0</v>
      </c>
      <c r="BF170" s="48">
        <f t="shared" si="374"/>
        <v>0</v>
      </c>
      <c r="BG170" s="48">
        <f t="shared" si="374"/>
        <v>0</v>
      </c>
      <c r="BH170" s="48">
        <f t="shared" si="374"/>
        <v>0</v>
      </c>
      <c r="BI170" s="48">
        <f t="shared" si="374"/>
        <v>0</v>
      </c>
      <c r="BJ170" s="48"/>
      <c r="BK170" s="48">
        <f t="shared" si="327"/>
        <v>0</v>
      </c>
    </row>
    <row r="171" spans="1:63" x14ac:dyDescent="0.35">
      <c r="A171" s="18">
        <f>IFERROR(MAX(A$144:A170),0)+1</f>
        <v>23</v>
      </c>
      <c r="B171" s="2">
        <v>398</v>
      </c>
      <c r="C171" s="56"/>
      <c r="D171" s="47" t="s">
        <v>149</v>
      </c>
      <c r="E171" s="56"/>
      <c r="F171" s="45">
        <v>2182645.79</v>
      </c>
      <c r="G171" s="48"/>
      <c r="H171" s="45">
        <f t="shared" si="320"/>
        <v>0</v>
      </c>
      <c r="I171" s="48"/>
      <c r="J171" s="45" t="e">
        <f>-F171*#REF!</f>
        <v>#REF!</v>
      </c>
      <c r="K171" s="48"/>
      <c r="L171" s="45">
        <v>0</v>
      </c>
      <c r="M171" s="48"/>
      <c r="N171" s="46">
        <v>1930578.5756502701</v>
      </c>
      <c r="O171" s="47"/>
      <c r="P171" s="42">
        <v>6.6699999999999995E-2</v>
      </c>
      <c r="Q171" s="47"/>
      <c r="R171" s="48">
        <f t="shared" si="332"/>
        <v>128769.590995873</v>
      </c>
      <c r="S171" s="6"/>
      <c r="T171" s="48">
        <v>0</v>
      </c>
      <c r="U171" s="48"/>
      <c r="V171" s="48">
        <f t="shared" si="321"/>
        <v>1930578.5756502701</v>
      </c>
      <c r="W171" s="48">
        <f t="shared" ref="W171:AH171" si="375">+V171</f>
        <v>1930578.5756502701</v>
      </c>
      <c r="X171" s="48">
        <f t="shared" si="375"/>
        <v>1930578.5756502701</v>
      </c>
      <c r="Y171" s="48">
        <f t="shared" si="375"/>
        <v>1930578.5756502701</v>
      </c>
      <c r="Z171" s="48">
        <f t="shared" si="375"/>
        <v>1930578.5756502701</v>
      </c>
      <c r="AA171" s="48">
        <f t="shared" si="375"/>
        <v>1930578.5756502701</v>
      </c>
      <c r="AB171" s="48">
        <f t="shared" si="375"/>
        <v>1930578.5756502701</v>
      </c>
      <c r="AC171" s="48">
        <f t="shared" si="375"/>
        <v>1930578.5756502701</v>
      </c>
      <c r="AD171" s="48">
        <f t="shared" si="375"/>
        <v>1930578.5756502701</v>
      </c>
      <c r="AE171" s="48">
        <f t="shared" si="375"/>
        <v>1930578.5756502701</v>
      </c>
      <c r="AF171" s="48">
        <f t="shared" si="375"/>
        <v>1930578.5756502701</v>
      </c>
      <c r="AG171" s="48">
        <f t="shared" si="375"/>
        <v>1930578.5756502701</v>
      </c>
      <c r="AH171" s="48">
        <f t="shared" si="375"/>
        <v>1930578.5756502701</v>
      </c>
      <c r="AI171" s="48">
        <f t="shared" si="323"/>
        <v>1930578.5756502708</v>
      </c>
      <c r="AJ171" s="48">
        <f t="shared" ref="AJ171:AU171" si="376">+AI171</f>
        <v>1930578.5756502708</v>
      </c>
      <c r="AK171" s="48">
        <f t="shared" si="376"/>
        <v>1930578.5756502708</v>
      </c>
      <c r="AL171" s="48">
        <f t="shared" si="376"/>
        <v>1930578.5756502708</v>
      </c>
      <c r="AM171" s="48">
        <f t="shared" si="376"/>
        <v>1930578.5756502708</v>
      </c>
      <c r="AN171" s="48">
        <f t="shared" si="376"/>
        <v>1930578.5756502708</v>
      </c>
      <c r="AO171" s="48">
        <f t="shared" si="376"/>
        <v>1930578.5756502708</v>
      </c>
      <c r="AP171" s="48">
        <f t="shared" si="376"/>
        <v>1930578.5756502708</v>
      </c>
      <c r="AQ171" s="48">
        <f t="shared" si="376"/>
        <v>1930578.5756502708</v>
      </c>
      <c r="AR171" s="48">
        <f t="shared" si="376"/>
        <v>1930578.5756502708</v>
      </c>
      <c r="AS171" s="48">
        <f t="shared" si="376"/>
        <v>1930578.5756502708</v>
      </c>
      <c r="AT171" s="48">
        <f t="shared" si="376"/>
        <v>1930578.5756502708</v>
      </c>
      <c r="AU171" s="48">
        <f t="shared" si="376"/>
        <v>1930578.5756502708</v>
      </c>
      <c r="AV171" s="48"/>
      <c r="AW171" s="48">
        <f t="shared" si="325"/>
        <v>1930578.5756502708</v>
      </c>
      <c r="AX171" s="48">
        <f t="shared" si="330"/>
        <v>1930578.5756502708</v>
      </c>
      <c r="AY171" s="48">
        <f t="shared" ref="AY171:BI171" si="377">+AX171</f>
        <v>1930578.5756502708</v>
      </c>
      <c r="AZ171" s="48">
        <f t="shared" si="377"/>
        <v>1930578.5756502708</v>
      </c>
      <c r="BA171" s="48">
        <f t="shared" si="377"/>
        <v>1930578.5756502708</v>
      </c>
      <c r="BB171" s="48">
        <f t="shared" si="377"/>
        <v>1930578.5756502708</v>
      </c>
      <c r="BC171" s="48">
        <f t="shared" si="377"/>
        <v>1930578.5756502708</v>
      </c>
      <c r="BD171" s="48">
        <f t="shared" si="377"/>
        <v>1930578.5756502708</v>
      </c>
      <c r="BE171" s="48">
        <f t="shared" si="377"/>
        <v>1930578.5756502708</v>
      </c>
      <c r="BF171" s="48">
        <f t="shared" si="377"/>
        <v>1930578.5756502708</v>
      </c>
      <c r="BG171" s="48">
        <f t="shared" si="377"/>
        <v>1930578.5756502708</v>
      </c>
      <c r="BH171" s="48">
        <f t="shared" si="377"/>
        <v>1930578.5756502708</v>
      </c>
      <c r="BI171" s="48">
        <f t="shared" si="377"/>
        <v>1930578.5756502708</v>
      </c>
      <c r="BJ171" s="48"/>
      <c r="BK171" s="48">
        <f t="shared" si="327"/>
        <v>1930578.5756502708</v>
      </c>
    </row>
    <row r="172" spans="1:63" x14ac:dyDescent="0.35">
      <c r="A172" s="18">
        <f>IFERROR(MAX(A$144:A171),0)+1</f>
        <v>24</v>
      </c>
      <c r="B172" s="2">
        <v>399</v>
      </c>
      <c r="C172" s="56"/>
      <c r="D172" s="47" t="s">
        <v>150</v>
      </c>
      <c r="E172" s="56"/>
      <c r="F172" s="45">
        <v>0</v>
      </c>
      <c r="G172" s="48"/>
      <c r="H172" s="45">
        <f t="shared" si="320"/>
        <v>0</v>
      </c>
      <c r="I172" s="48"/>
      <c r="J172" s="45" t="e">
        <f>-F172*#REF!</f>
        <v>#REF!</v>
      </c>
      <c r="K172" s="48"/>
      <c r="L172" s="45">
        <v>0</v>
      </c>
      <c r="M172" s="48"/>
      <c r="N172" s="46">
        <v>0</v>
      </c>
      <c r="O172" s="47"/>
      <c r="P172" s="42">
        <v>0</v>
      </c>
      <c r="Q172" s="47"/>
      <c r="R172" s="48">
        <f t="shared" si="332"/>
        <v>0</v>
      </c>
      <c r="S172" s="6"/>
      <c r="T172" s="48">
        <v>0</v>
      </c>
      <c r="U172" s="48"/>
      <c r="V172" s="48">
        <f t="shared" si="321"/>
        <v>0</v>
      </c>
      <c r="W172" s="48">
        <f t="shared" ref="W172:AH172" si="378">+V172</f>
        <v>0</v>
      </c>
      <c r="X172" s="48">
        <f t="shared" si="378"/>
        <v>0</v>
      </c>
      <c r="Y172" s="48">
        <f t="shared" si="378"/>
        <v>0</v>
      </c>
      <c r="Z172" s="48">
        <f t="shared" si="378"/>
        <v>0</v>
      </c>
      <c r="AA172" s="48">
        <f t="shared" si="378"/>
        <v>0</v>
      </c>
      <c r="AB172" s="48">
        <f t="shared" si="378"/>
        <v>0</v>
      </c>
      <c r="AC172" s="48">
        <f t="shared" si="378"/>
        <v>0</v>
      </c>
      <c r="AD172" s="48">
        <f t="shared" si="378"/>
        <v>0</v>
      </c>
      <c r="AE172" s="48">
        <f t="shared" si="378"/>
        <v>0</v>
      </c>
      <c r="AF172" s="48">
        <f t="shared" si="378"/>
        <v>0</v>
      </c>
      <c r="AG172" s="48">
        <f t="shared" si="378"/>
        <v>0</v>
      </c>
      <c r="AH172" s="48">
        <f t="shared" si="378"/>
        <v>0</v>
      </c>
      <c r="AI172" s="48">
        <f t="shared" si="323"/>
        <v>0</v>
      </c>
      <c r="AJ172" s="48">
        <f t="shared" ref="AJ172:AU172" si="379">+AI172</f>
        <v>0</v>
      </c>
      <c r="AK172" s="48">
        <f t="shared" si="379"/>
        <v>0</v>
      </c>
      <c r="AL172" s="48">
        <f t="shared" si="379"/>
        <v>0</v>
      </c>
      <c r="AM172" s="48">
        <f t="shared" si="379"/>
        <v>0</v>
      </c>
      <c r="AN172" s="48">
        <f t="shared" si="379"/>
        <v>0</v>
      </c>
      <c r="AO172" s="48">
        <f t="shared" si="379"/>
        <v>0</v>
      </c>
      <c r="AP172" s="48">
        <f t="shared" si="379"/>
        <v>0</v>
      </c>
      <c r="AQ172" s="48">
        <f t="shared" si="379"/>
        <v>0</v>
      </c>
      <c r="AR172" s="48">
        <f t="shared" si="379"/>
        <v>0</v>
      </c>
      <c r="AS172" s="48">
        <f t="shared" si="379"/>
        <v>0</v>
      </c>
      <c r="AT172" s="48">
        <f t="shared" si="379"/>
        <v>0</v>
      </c>
      <c r="AU172" s="48">
        <f t="shared" si="379"/>
        <v>0</v>
      </c>
      <c r="AV172" s="48"/>
      <c r="AW172" s="48">
        <f t="shared" si="325"/>
        <v>0</v>
      </c>
      <c r="AX172" s="48">
        <f t="shared" si="330"/>
        <v>0</v>
      </c>
      <c r="AY172" s="48">
        <f t="shared" ref="AY172:BI172" si="380">+AX172</f>
        <v>0</v>
      </c>
      <c r="AZ172" s="48">
        <f t="shared" si="380"/>
        <v>0</v>
      </c>
      <c r="BA172" s="48">
        <f t="shared" si="380"/>
        <v>0</v>
      </c>
      <c r="BB172" s="48">
        <f t="shared" si="380"/>
        <v>0</v>
      </c>
      <c r="BC172" s="48">
        <f t="shared" si="380"/>
        <v>0</v>
      </c>
      <c r="BD172" s="48">
        <f t="shared" si="380"/>
        <v>0</v>
      </c>
      <c r="BE172" s="48">
        <f t="shared" si="380"/>
        <v>0</v>
      </c>
      <c r="BF172" s="48">
        <f t="shared" si="380"/>
        <v>0</v>
      </c>
      <c r="BG172" s="48">
        <f t="shared" si="380"/>
        <v>0</v>
      </c>
      <c r="BH172" s="48">
        <f t="shared" si="380"/>
        <v>0</v>
      </c>
      <c r="BI172" s="48">
        <f t="shared" si="380"/>
        <v>0</v>
      </c>
      <c r="BJ172" s="48"/>
      <c r="BK172" s="48">
        <f t="shared" si="327"/>
        <v>0</v>
      </c>
    </row>
    <row r="173" spans="1:63" x14ac:dyDescent="0.35">
      <c r="A173" s="18">
        <f>IFERROR(MAX(A$144:A172),0)+1</f>
        <v>25</v>
      </c>
      <c r="B173" s="2">
        <v>399.1</v>
      </c>
      <c r="C173" s="78" t="s">
        <v>9</v>
      </c>
      <c r="D173" s="47" t="s">
        <v>151</v>
      </c>
      <c r="E173" s="56"/>
      <c r="F173" s="45">
        <v>0</v>
      </c>
      <c r="G173" s="6" t="s">
        <v>9</v>
      </c>
      <c r="H173" s="45">
        <f t="shared" si="320"/>
        <v>0</v>
      </c>
      <c r="I173" s="48"/>
      <c r="J173" s="45" t="e">
        <f>-F173*#REF!</f>
        <v>#REF!</v>
      </c>
      <c r="K173" s="48"/>
      <c r="L173" s="45">
        <v>0</v>
      </c>
      <c r="M173" s="48"/>
      <c r="N173" s="46">
        <v>0</v>
      </c>
      <c r="O173" s="47"/>
      <c r="P173" s="42">
        <v>0</v>
      </c>
      <c r="Q173" s="47"/>
      <c r="R173" s="48">
        <f t="shared" si="332"/>
        <v>0</v>
      </c>
      <c r="S173" s="6"/>
      <c r="T173" s="48">
        <v>0</v>
      </c>
      <c r="U173" s="48"/>
      <c r="V173" s="48">
        <f t="shared" si="321"/>
        <v>0</v>
      </c>
      <c r="W173" s="48">
        <f t="shared" ref="W173:AH173" si="381">+V173</f>
        <v>0</v>
      </c>
      <c r="X173" s="48">
        <f t="shared" si="381"/>
        <v>0</v>
      </c>
      <c r="Y173" s="48">
        <f t="shared" si="381"/>
        <v>0</v>
      </c>
      <c r="Z173" s="48">
        <f t="shared" si="381"/>
        <v>0</v>
      </c>
      <c r="AA173" s="48">
        <f t="shared" si="381"/>
        <v>0</v>
      </c>
      <c r="AB173" s="48">
        <f t="shared" si="381"/>
        <v>0</v>
      </c>
      <c r="AC173" s="48">
        <f t="shared" si="381"/>
        <v>0</v>
      </c>
      <c r="AD173" s="48">
        <f t="shared" si="381"/>
        <v>0</v>
      </c>
      <c r="AE173" s="48">
        <f t="shared" si="381"/>
        <v>0</v>
      </c>
      <c r="AF173" s="48">
        <f t="shared" si="381"/>
        <v>0</v>
      </c>
      <c r="AG173" s="48">
        <f t="shared" si="381"/>
        <v>0</v>
      </c>
      <c r="AH173" s="48">
        <f t="shared" si="381"/>
        <v>0</v>
      </c>
      <c r="AI173" s="48">
        <f t="shared" si="323"/>
        <v>0</v>
      </c>
      <c r="AJ173" s="48">
        <f t="shared" ref="AJ173:AU173" si="382">+AI173</f>
        <v>0</v>
      </c>
      <c r="AK173" s="48">
        <f t="shared" si="382"/>
        <v>0</v>
      </c>
      <c r="AL173" s="48">
        <f t="shared" si="382"/>
        <v>0</v>
      </c>
      <c r="AM173" s="48">
        <f t="shared" si="382"/>
        <v>0</v>
      </c>
      <c r="AN173" s="48">
        <f t="shared" si="382"/>
        <v>0</v>
      </c>
      <c r="AO173" s="48">
        <f t="shared" si="382"/>
        <v>0</v>
      </c>
      <c r="AP173" s="48">
        <f t="shared" si="382"/>
        <v>0</v>
      </c>
      <c r="AQ173" s="48">
        <f t="shared" si="382"/>
        <v>0</v>
      </c>
      <c r="AR173" s="48">
        <f t="shared" si="382"/>
        <v>0</v>
      </c>
      <c r="AS173" s="48">
        <f t="shared" si="382"/>
        <v>0</v>
      </c>
      <c r="AT173" s="48">
        <f t="shared" si="382"/>
        <v>0</v>
      </c>
      <c r="AU173" s="48">
        <f t="shared" si="382"/>
        <v>0</v>
      </c>
      <c r="AV173" s="48"/>
      <c r="AW173" s="48">
        <f t="shared" si="325"/>
        <v>0</v>
      </c>
      <c r="AX173" s="48">
        <f t="shared" si="330"/>
        <v>0</v>
      </c>
      <c r="AY173" s="48">
        <f t="shared" ref="AY173:BI173" si="383">+AX173</f>
        <v>0</v>
      </c>
      <c r="AZ173" s="48">
        <f t="shared" si="383"/>
        <v>0</v>
      </c>
      <c r="BA173" s="48">
        <f t="shared" si="383"/>
        <v>0</v>
      </c>
      <c r="BB173" s="48">
        <f t="shared" si="383"/>
        <v>0</v>
      </c>
      <c r="BC173" s="48">
        <f t="shared" si="383"/>
        <v>0</v>
      </c>
      <c r="BD173" s="48">
        <f t="shared" si="383"/>
        <v>0</v>
      </c>
      <c r="BE173" s="48">
        <f t="shared" si="383"/>
        <v>0</v>
      </c>
      <c r="BF173" s="48">
        <f t="shared" si="383"/>
        <v>0</v>
      </c>
      <c r="BG173" s="48">
        <f t="shared" si="383"/>
        <v>0</v>
      </c>
      <c r="BH173" s="48">
        <f t="shared" si="383"/>
        <v>0</v>
      </c>
      <c r="BI173" s="48">
        <f t="shared" si="383"/>
        <v>0</v>
      </c>
      <c r="BJ173" s="48"/>
      <c r="BK173" s="48">
        <f t="shared" si="327"/>
        <v>0</v>
      </c>
    </row>
    <row r="174" spans="1:63" x14ac:dyDescent="0.35">
      <c r="A174" s="18"/>
      <c r="B174" s="2"/>
      <c r="C174" s="56"/>
      <c r="D174" s="47"/>
      <c r="E174" s="56"/>
      <c r="F174" s="49"/>
      <c r="G174" s="48"/>
      <c r="H174" s="59"/>
      <c r="I174" s="48"/>
      <c r="J174" s="59"/>
      <c r="K174" s="48"/>
      <c r="L174" s="59"/>
      <c r="M174" s="48"/>
      <c r="N174" s="59"/>
      <c r="O174" s="47"/>
      <c r="P174" s="42"/>
      <c r="Q174" s="47"/>
      <c r="R174" s="59"/>
      <c r="S174" s="6"/>
      <c r="T174" s="48"/>
      <c r="U174" s="48"/>
      <c r="V174" s="48">
        <f t="shared" si="321"/>
        <v>0</v>
      </c>
      <c r="W174" s="48">
        <f t="shared" ref="W174:AH174" si="384">+V174</f>
        <v>0</v>
      </c>
      <c r="X174" s="48">
        <f t="shared" si="384"/>
        <v>0</v>
      </c>
      <c r="Y174" s="48">
        <f t="shared" si="384"/>
        <v>0</v>
      </c>
      <c r="Z174" s="48">
        <f t="shared" si="384"/>
        <v>0</v>
      </c>
      <c r="AA174" s="48">
        <f t="shared" si="384"/>
        <v>0</v>
      </c>
      <c r="AB174" s="48">
        <f t="shared" si="384"/>
        <v>0</v>
      </c>
      <c r="AC174" s="48">
        <f t="shared" si="384"/>
        <v>0</v>
      </c>
      <c r="AD174" s="48">
        <f t="shared" si="384"/>
        <v>0</v>
      </c>
      <c r="AE174" s="48">
        <f t="shared" si="384"/>
        <v>0</v>
      </c>
      <c r="AF174" s="48">
        <f t="shared" si="384"/>
        <v>0</v>
      </c>
      <c r="AG174" s="48">
        <f t="shared" si="384"/>
        <v>0</v>
      </c>
      <c r="AH174" s="48">
        <f t="shared" si="384"/>
        <v>0</v>
      </c>
      <c r="AI174" s="48">
        <f t="shared" si="323"/>
        <v>0</v>
      </c>
      <c r="AJ174" s="48">
        <f t="shared" ref="AJ174:AU174" si="385">+AI174</f>
        <v>0</v>
      </c>
      <c r="AK174" s="48">
        <f t="shared" si="385"/>
        <v>0</v>
      </c>
      <c r="AL174" s="48">
        <f t="shared" si="385"/>
        <v>0</v>
      </c>
      <c r="AM174" s="48">
        <f t="shared" si="385"/>
        <v>0</v>
      </c>
      <c r="AN174" s="48">
        <f t="shared" si="385"/>
        <v>0</v>
      </c>
      <c r="AO174" s="48">
        <f t="shared" si="385"/>
        <v>0</v>
      </c>
      <c r="AP174" s="48">
        <f t="shared" si="385"/>
        <v>0</v>
      </c>
      <c r="AQ174" s="48">
        <f t="shared" si="385"/>
        <v>0</v>
      </c>
      <c r="AR174" s="48">
        <f t="shared" si="385"/>
        <v>0</v>
      </c>
      <c r="AS174" s="48">
        <f t="shared" si="385"/>
        <v>0</v>
      </c>
      <c r="AT174" s="48">
        <f t="shared" si="385"/>
        <v>0</v>
      </c>
      <c r="AU174" s="48">
        <f t="shared" si="385"/>
        <v>0</v>
      </c>
      <c r="AV174" s="48"/>
      <c r="AW174" s="48">
        <f>AVERAGE(AJ174:AU174,AH174)</f>
        <v>0</v>
      </c>
      <c r="AX174" s="48">
        <f t="shared" si="330"/>
        <v>0</v>
      </c>
      <c r="AY174" s="48">
        <f t="shared" ref="AY174:BI174" si="386">+AX174</f>
        <v>0</v>
      </c>
      <c r="AZ174" s="48">
        <f t="shared" si="386"/>
        <v>0</v>
      </c>
      <c r="BA174" s="48">
        <f t="shared" si="386"/>
        <v>0</v>
      </c>
      <c r="BB174" s="48">
        <f t="shared" si="386"/>
        <v>0</v>
      </c>
      <c r="BC174" s="48">
        <f t="shared" si="386"/>
        <v>0</v>
      </c>
      <c r="BD174" s="48">
        <f t="shared" si="386"/>
        <v>0</v>
      </c>
      <c r="BE174" s="48">
        <f t="shared" si="386"/>
        <v>0</v>
      </c>
      <c r="BF174" s="48">
        <f t="shared" si="386"/>
        <v>0</v>
      </c>
      <c r="BG174" s="48">
        <f t="shared" si="386"/>
        <v>0</v>
      </c>
      <c r="BH174" s="48">
        <f t="shared" si="386"/>
        <v>0</v>
      </c>
      <c r="BI174" s="48">
        <f t="shared" si="386"/>
        <v>0</v>
      </c>
      <c r="BJ174" s="48"/>
      <c r="BK174" s="48">
        <f t="shared" si="327"/>
        <v>0</v>
      </c>
    </row>
    <row r="175" spans="1:63" x14ac:dyDescent="0.35">
      <c r="A175" s="18">
        <f>IFERROR(MAX(A$144:A174),0)+1</f>
        <v>26</v>
      </c>
      <c r="B175" s="2"/>
      <c r="C175" s="56"/>
      <c r="D175" s="47" t="s">
        <v>152</v>
      </c>
      <c r="E175" s="56"/>
      <c r="F175" s="73">
        <f>SUBTOTAL(9,F154:F174)</f>
        <v>82155596.730000019</v>
      </c>
      <c r="G175" s="48"/>
      <c r="H175" s="73">
        <f t="shared" ref="H175" si="387">SUBTOTAL(9,H154:H174)</f>
        <v>0</v>
      </c>
      <c r="I175" s="48"/>
      <c r="J175" s="73" t="e">
        <f t="shared" ref="J175" si="388">SUBTOTAL(9,J154:J174)</f>
        <v>#REF!</v>
      </c>
      <c r="K175" s="48"/>
      <c r="L175" s="73">
        <f t="shared" ref="L175" si="389">SUBTOTAL(9,L154:L174)</f>
        <v>0</v>
      </c>
      <c r="M175" s="48"/>
      <c r="N175" s="73">
        <f t="shared" ref="N175" si="390">SUBTOTAL(9,N154:N174)</f>
        <v>72667693.330442488</v>
      </c>
      <c r="O175" s="48"/>
      <c r="P175" s="42"/>
      <c r="Q175" s="47"/>
      <c r="R175" s="52">
        <f t="shared" ref="R175" si="391">SUBTOTAL(9,R154:R174)</f>
        <v>2386271.0869715591</v>
      </c>
      <c r="S175" s="6"/>
      <c r="T175" s="52">
        <f t="shared" ref="T175:AI175" si="392">SUBTOTAL(9,T154:T174)</f>
        <v>20478869.557164691</v>
      </c>
      <c r="U175" s="52">
        <f t="shared" si="392"/>
        <v>-4683517</v>
      </c>
      <c r="V175" s="52">
        <f t="shared" si="392"/>
        <v>88463045.887607187</v>
      </c>
      <c r="W175" s="52">
        <f t="shared" si="392"/>
        <v>88463045.887607187</v>
      </c>
      <c r="X175" s="52">
        <f t="shared" si="392"/>
        <v>89281715.739887178</v>
      </c>
      <c r="Y175" s="52">
        <f t="shared" si="392"/>
        <v>89281715.739887178</v>
      </c>
      <c r="Z175" s="52">
        <f t="shared" si="392"/>
        <v>89281715.739887178</v>
      </c>
      <c r="AA175" s="52">
        <f t="shared" si="392"/>
        <v>89281715.739887178</v>
      </c>
      <c r="AB175" s="52">
        <f t="shared" si="392"/>
        <v>89281715.739887178</v>
      </c>
      <c r="AC175" s="52">
        <f t="shared" si="392"/>
        <v>89281715.739887178</v>
      </c>
      <c r="AD175" s="52">
        <f t="shared" si="392"/>
        <v>89281715.739887178</v>
      </c>
      <c r="AE175" s="52">
        <f t="shared" si="392"/>
        <v>89281715.739887178</v>
      </c>
      <c r="AF175" s="52">
        <f t="shared" si="392"/>
        <v>89281715.739887178</v>
      </c>
      <c r="AG175" s="52">
        <f t="shared" si="392"/>
        <v>89281715.739887178</v>
      </c>
      <c r="AH175" s="52">
        <f t="shared" si="392"/>
        <v>89281715.739887178</v>
      </c>
      <c r="AI175" s="52">
        <f t="shared" si="392"/>
        <v>89155766.531844109</v>
      </c>
      <c r="AJ175" s="52">
        <f t="shared" ref="AJ175:AW175" si="393">SUBTOTAL(9,AJ154:AJ174)</f>
        <v>99397927.502176911</v>
      </c>
      <c r="AK175" s="52">
        <f t="shared" si="393"/>
        <v>107195757.84514391</v>
      </c>
      <c r="AL175" s="52">
        <f t="shared" si="393"/>
        <v>107195757.84514391</v>
      </c>
      <c r="AM175" s="52">
        <f t="shared" si="393"/>
        <v>107195757.84514391</v>
      </c>
      <c r="AN175" s="52">
        <f t="shared" si="393"/>
        <v>107195757.84514391</v>
      </c>
      <c r="AO175" s="52">
        <f t="shared" si="393"/>
        <v>107195757.84514391</v>
      </c>
      <c r="AP175" s="52">
        <f t="shared" si="393"/>
        <v>107195757.84514391</v>
      </c>
      <c r="AQ175" s="52">
        <f t="shared" si="393"/>
        <v>112091062.44933987</v>
      </c>
      <c r="AR175" s="52">
        <f t="shared" si="393"/>
        <v>112091062.44933987</v>
      </c>
      <c r="AS175" s="52">
        <f t="shared" si="393"/>
        <v>112091062.44933987</v>
      </c>
      <c r="AT175" s="52">
        <f t="shared" si="393"/>
        <v>112091062.44933987</v>
      </c>
      <c r="AU175" s="52">
        <f t="shared" si="393"/>
        <v>112091062.44933987</v>
      </c>
      <c r="AV175" s="52"/>
      <c r="AW175" s="52">
        <f t="shared" si="393"/>
        <v>107100730.96612513</v>
      </c>
      <c r="AX175" s="52">
        <f t="shared" ref="AX175:BK175" si="394">SUBTOTAL(9,AX154:AX174)</f>
        <v>112091062.44933987</v>
      </c>
      <c r="AY175" s="52">
        <f t="shared" si="394"/>
        <v>117805122.77746107</v>
      </c>
      <c r="AZ175" s="52">
        <f t="shared" si="394"/>
        <v>119104761.16795556</v>
      </c>
      <c r="BA175" s="52">
        <f t="shared" si="394"/>
        <v>119104761.16795556</v>
      </c>
      <c r="BB175" s="52">
        <f t="shared" si="394"/>
        <v>120231114.43971746</v>
      </c>
      <c r="BC175" s="52">
        <f t="shared" si="394"/>
        <v>120231114.43971746</v>
      </c>
      <c r="BD175" s="52">
        <f t="shared" si="394"/>
        <v>120572226.87816745</v>
      </c>
      <c r="BE175" s="52">
        <f t="shared" si="394"/>
        <v>120572226.87816745</v>
      </c>
      <c r="BF175" s="52">
        <f t="shared" si="394"/>
        <v>120572226.87816745</v>
      </c>
      <c r="BG175" s="52">
        <f t="shared" si="394"/>
        <v>120572226.87816745</v>
      </c>
      <c r="BH175" s="52">
        <f t="shared" si="394"/>
        <v>120572226.87816745</v>
      </c>
      <c r="BI175" s="52">
        <f t="shared" si="394"/>
        <v>120572226.87816745</v>
      </c>
      <c r="BJ175" s="52"/>
      <c r="BK175" s="52">
        <f t="shared" si="394"/>
        <v>118776335.39696091</v>
      </c>
    </row>
    <row r="176" spans="1:63" x14ac:dyDescent="0.35">
      <c r="A176" s="18"/>
      <c r="B176" s="60"/>
      <c r="C176" s="56"/>
      <c r="D176" s="47"/>
      <c r="E176" s="56"/>
      <c r="F176" s="58"/>
      <c r="G176" s="48"/>
      <c r="H176" s="48"/>
      <c r="I176" s="48"/>
      <c r="J176" s="48"/>
      <c r="K176" s="48"/>
      <c r="L176" s="48"/>
      <c r="M176" s="48"/>
      <c r="N176" s="48"/>
      <c r="O176" s="47"/>
      <c r="P176" s="79"/>
      <c r="Q176" s="47"/>
      <c r="R176" s="48"/>
      <c r="S176" s="6"/>
      <c r="T176" s="48"/>
      <c r="U176" s="48"/>
      <c r="V176" s="48"/>
      <c r="W176" s="52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52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52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</row>
    <row r="177" spans="1:63" x14ac:dyDescent="0.35">
      <c r="A177" s="18">
        <f>IFERROR(MAX(A$144:A176),0)+1</f>
        <v>27</v>
      </c>
      <c r="B177" s="80"/>
      <c r="C177" s="53"/>
      <c r="D177" s="39" t="s">
        <v>153</v>
      </c>
      <c r="E177" s="53"/>
      <c r="F177" s="58">
        <f>SUBTOTAL(9,F18:F176)</f>
        <v>3730146283.4499993</v>
      </c>
      <c r="G177" s="55"/>
      <c r="H177" s="58">
        <f>SUBTOTAL(9,H18:H176)</f>
        <v>-239219.97</v>
      </c>
      <c r="I177" s="55"/>
      <c r="J177" s="58" t="e">
        <f>SUBTOTAL(9,J18:J176)</f>
        <v>#REF!</v>
      </c>
      <c r="K177" s="55"/>
      <c r="L177" s="58">
        <f>SUBTOTAL(9,L18:L176)</f>
        <v>-659780.38235667115</v>
      </c>
      <c r="M177" s="55"/>
      <c r="N177" s="58">
        <f>SUBTOTAL(9,N18:N176)</f>
        <v>2255362114.8180861</v>
      </c>
      <c r="O177" s="55"/>
      <c r="P177" s="61">
        <f>R177/N177</f>
        <v>2.8221947907125775E-2</v>
      </c>
      <c r="Q177" s="1"/>
      <c r="R177" s="48">
        <f>SUBTOTAL(9,R18:R176)</f>
        <v>63650712.116101049</v>
      </c>
      <c r="S177" s="6"/>
      <c r="T177" s="48">
        <f>SUBTOTAL(9,T18:T176)</f>
        <v>122225053.24605054</v>
      </c>
      <c r="U177" s="48">
        <f>SUBTOTAL(9,U18:U176)</f>
        <v>-21782520</v>
      </c>
      <c r="V177" s="48">
        <f>SUBTOTAL(9,V18:V176)</f>
        <v>2355804648.064137</v>
      </c>
      <c r="W177" s="48">
        <f>SUBTOTAL(9,W18:W176)</f>
        <v>2363632985.5556488</v>
      </c>
      <c r="X177" s="48">
        <f>SUBTOTAL(9,X18:X176)</f>
        <v>2374209957.2329288</v>
      </c>
      <c r="Y177" s="48">
        <f>SUBTOTAL(9,Y18:Y176)</f>
        <v>2379452419.057929</v>
      </c>
      <c r="Z177" s="48">
        <f>SUBTOTAL(9,Z18:Z176)</f>
        <v>2386298118.810379</v>
      </c>
      <c r="AA177" s="48">
        <f>SUBTOTAL(9,AA18:AA176)</f>
        <v>2400164153.1776829</v>
      </c>
      <c r="AB177" s="48">
        <f>SUBTOTAL(9,AB18:AB176)</f>
        <v>2414669893.3110681</v>
      </c>
      <c r="AC177" s="48">
        <f>SUBTOTAL(9,AC18:AC176)</f>
        <v>2428000884.8625407</v>
      </c>
      <c r="AD177" s="48">
        <f>SUBTOTAL(9,AD18:AD176)</f>
        <v>2433243346.687541</v>
      </c>
      <c r="AE177" s="48">
        <f>SUBTOTAL(9,AE18:AE176)</f>
        <v>2438965616.5125408</v>
      </c>
      <c r="AF177" s="48">
        <f>SUBTOTAL(9,AF18:AF176)</f>
        <v>2444208078.3375411</v>
      </c>
      <c r="AG177" s="48">
        <f>SUBTOTAL(9,AG18:AG176)</f>
        <v>2449450540.1625409</v>
      </c>
      <c r="AH177" s="48">
        <f>SUBTOTAL(9,AH18:AH176)</f>
        <v>2458059880.8207164</v>
      </c>
      <c r="AI177" s="48">
        <f>SUBTOTAL(9,AI18:AI176)</f>
        <v>2409704655.5840912</v>
      </c>
      <c r="AJ177" s="48">
        <f>SUBTOTAL(9,AJ18:AJ176)</f>
        <v>2468176092.5830054</v>
      </c>
      <c r="AK177" s="48">
        <f>SUBTOTAL(9,AK18:AK176)</f>
        <v>2475973922.9259725</v>
      </c>
      <c r="AL177" s="48">
        <f>SUBTOTAL(9,AL18:AL176)</f>
        <v>2477157398.9259725</v>
      </c>
      <c r="AM177" s="48">
        <f>SUBTOTAL(9,AM18:AM176)</f>
        <v>2477186798.9259725</v>
      </c>
      <c r="AN177" s="48">
        <f>SUBTOTAL(9,AN18:AN176)</f>
        <v>2477690098.9259725</v>
      </c>
      <c r="AO177" s="48">
        <f>SUBTOTAL(9,AO18:AO176)</f>
        <v>2491171679.1430125</v>
      </c>
      <c r="AP177" s="48">
        <f>SUBTOTAL(9,AP18:AP176)</f>
        <v>2491171679.1430125</v>
      </c>
      <c r="AQ177" s="48">
        <f>SUBTOTAL(9,AQ18:AQ176)</f>
        <v>2496066983.7472081</v>
      </c>
      <c r="AR177" s="48">
        <f>SUBTOTAL(9,AR18:AR176)</f>
        <v>2496478583.7472081</v>
      </c>
      <c r="AS177" s="48">
        <f>SUBTOTAL(9,AS18:AS176)</f>
        <v>2496478583.7472081</v>
      </c>
      <c r="AT177" s="48">
        <f>SUBTOTAL(9,AT18:AT176)</f>
        <v>2496502019.9090648</v>
      </c>
      <c r="AU177" s="48">
        <f>SUBTOTAL(9,AU18:AU176)</f>
        <v>2555355936.6851926</v>
      </c>
      <c r="AV177" s="48"/>
      <c r="AW177" s="48">
        <f>SUBTOTAL(9,AW18:AW176)</f>
        <v>2489036127.63304</v>
      </c>
      <c r="AX177" s="48">
        <f>SUBTOTAL(9,AX18:AX176)</f>
        <v>2555355936.6851926</v>
      </c>
      <c r="AY177" s="48">
        <f>SUBTOTAL(9,AY18:AY176)</f>
        <v>2561263826.4133143</v>
      </c>
      <c r="AZ177" s="48">
        <f>SUBTOTAL(9,AZ18:AZ176)</f>
        <v>2562563464.8038092</v>
      </c>
      <c r="BA177" s="48">
        <f>SUBTOTAL(9,BA18:BA176)</f>
        <v>2563209562.8038092</v>
      </c>
      <c r="BB177" s="48">
        <f>SUBTOTAL(9,BB18:BB176)</f>
        <v>2565223616.0755711</v>
      </c>
      <c r="BC177" s="48">
        <f>SUBTOTAL(9,BC18:BC176)</f>
        <v>2580201002.8020105</v>
      </c>
      <c r="BD177" s="48">
        <f>SUBTOTAL(9,BD18:BD176)</f>
        <v>2580542115.2404604</v>
      </c>
      <c r="BE177" s="48">
        <f>SUBTOTAL(9,BE18:BE176)</f>
        <v>2580542115.2404604</v>
      </c>
      <c r="BF177" s="48">
        <f>SUBTOTAL(9,BF18:BF176)</f>
        <v>2580542115.2404604</v>
      </c>
      <c r="BG177" s="48">
        <f>SUBTOTAL(9,BG18:BG176)</f>
        <v>2580542115.2404604</v>
      </c>
      <c r="BH177" s="48">
        <f>SUBTOTAL(9,BH18:BH176)</f>
        <v>2580542115.2404604</v>
      </c>
      <c r="BI177" s="48">
        <f>SUBTOTAL(9,BI18:BI176)</f>
        <v>2580542115.2404604</v>
      </c>
      <c r="BJ177" s="48"/>
      <c r="BK177" s="48">
        <f t="shared" ref="BK177" si="395">SUBTOTAL(9,BK18:BK176)</f>
        <v>2571263541.3624349</v>
      </c>
    </row>
    <row r="178" spans="1:63" x14ac:dyDescent="0.35">
      <c r="A178" s="18"/>
      <c r="B178" s="33"/>
      <c r="C178" s="34"/>
      <c r="D178" s="35"/>
      <c r="E178" s="34"/>
      <c r="F178" s="81"/>
      <c r="G178" s="82"/>
      <c r="H178" s="82"/>
      <c r="I178" s="82"/>
      <c r="J178" s="82"/>
      <c r="K178" s="83"/>
      <c r="L178" s="82"/>
      <c r="M178" s="83"/>
      <c r="N178" s="82"/>
      <c r="O178" s="35"/>
      <c r="P178" s="37"/>
      <c r="Q178" s="34"/>
      <c r="R178" s="82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</row>
    <row r="179" spans="1:63" x14ac:dyDescent="0.35"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</row>
    <row r="180" spans="1:63" x14ac:dyDescent="0.35"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</row>
    <row r="181" spans="1:63" x14ac:dyDescent="0.35"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</row>
    <row r="182" spans="1:63" x14ac:dyDescent="0.35"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</row>
    <row r="183" spans="1:63" x14ac:dyDescent="0.35"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</row>
  </sheetData>
  <mergeCells count="11">
    <mergeCell ref="A8:AU8"/>
    <mergeCell ref="A9:AU9"/>
    <mergeCell ref="A10:AU10"/>
    <mergeCell ref="T12:AU12"/>
    <mergeCell ref="T134:AU134"/>
    <mergeCell ref="A130:AU130"/>
    <mergeCell ref="A131:AU131"/>
    <mergeCell ref="T133:AU133"/>
    <mergeCell ref="T13:AU13"/>
    <mergeCell ref="B120:R120"/>
    <mergeCell ref="A129:AU129"/>
  </mergeCells>
  <printOptions horizontalCentered="1"/>
  <pageMargins left="1" right="0.5" top="1" bottom="0.5" header="0.3" footer="0.3"/>
  <pageSetup scale="70" fitToHeight="0" orientation="portrait" r:id="rId1"/>
  <rowBreaks count="2" manualBreakCount="2">
    <brk id="61" max="62" man="1"/>
    <brk id="122" max="6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able xmlns="06a704af-1093-41df-910a-e362277c20fd">false</Searchable>
    <_ip_UnifiedCompliancePolicyUIAction xmlns="http://schemas.microsoft.com/sharepoint/v3" xsi:nil="true"/>
    <_ip_UnifiedCompliancePolicyProperties xmlns="http://schemas.microsoft.com/sharepoint/v3" xsi:nil="true"/>
    <lcf76f155ced4ddcb4097134ff3c332f xmlns="12207773-f8de-4d1c-9b23-15a1acc5427a">
      <Terms xmlns="http://schemas.microsoft.com/office/infopath/2007/PartnerControls"/>
    </lcf76f155ced4ddcb4097134ff3c332f>
    <TaxCatchAll xmlns="06a704af-1093-41df-910a-e362277c20fd" xsi:nil="true"/>
    <e81e820a66454e4dae05b8cd72e410dc xmlns="06a704af-1093-41df-910a-e362277c20fd">
      <Terms xmlns="http://schemas.microsoft.com/office/infopath/2007/PartnerControls"/>
    </e81e820a66454e4dae05b8cd72e410dc>
  </documentManagement>
</p:properties>
</file>

<file path=customXml/item2.xml><?xml version="1.0" encoding="utf-8"?>
<properties xmlns="http://www.imanage.com/work/xmlschema">
  <documentid>WORKSITE!70410028.1</documentid>
  <senderid>SUHSM</senderid>
  <senderemail>SSUH@HINCKLEYALLEN.COM</senderemail>
  <lastmodified>2026-02-16T16:35:06.0000000-05:00</lastmodified>
  <database>WORKSITE</database>
</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6D7463B7963A458DEBC890CC57F453" ma:contentTypeVersion="14" ma:contentTypeDescription="Create a new document." ma:contentTypeScope="" ma:versionID="38c06616827689b364bd3f70c94669b9">
  <xsd:schema xmlns:xsd="http://www.w3.org/2001/XMLSchema" xmlns:xs="http://www.w3.org/2001/XMLSchema" xmlns:p="http://schemas.microsoft.com/office/2006/metadata/properties" xmlns:ns1="http://schemas.microsoft.com/sharepoint/v3" xmlns:ns2="06a704af-1093-41df-910a-e362277c20fd" xmlns:ns3="12207773-f8de-4d1c-9b23-15a1acc5427a" targetNamespace="http://schemas.microsoft.com/office/2006/metadata/properties" ma:root="true" ma:fieldsID="64c896677f50ae8a8cba4b9486aa64ab" ns1:_="" ns2:_="" ns3:_="">
    <xsd:import namespace="http://schemas.microsoft.com/sharepoint/v3"/>
    <xsd:import namespace="06a704af-1093-41df-910a-e362277c20fd"/>
    <xsd:import namespace="12207773-f8de-4d1c-9b23-15a1acc5427a"/>
    <xsd:element name="properties">
      <xsd:complexType>
        <xsd:sequence>
          <xsd:element name="documentManagement">
            <xsd:complexType>
              <xsd:all>
                <xsd:element ref="ns2:Searchable" minOccurs="0"/>
                <xsd:element ref="ns2:e81e820a66454e4dae05b8cd72e410d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704af-1093-41df-910a-e362277c20fd" elementFormDefault="qualified">
    <xsd:import namespace="http://schemas.microsoft.com/office/2006/documentManagement/types"/>
    <xsd:import namespace="http://schemas.microsoft.com/office/infopath/2007/PartnerControls"/>
    <xsd:element name="Searchable" ma:index="8" nillable="true" ma:displayName="Searchable" ma:default="0" ma:internalName="Searchable">
      <xsd:simpleType>
        <xsd:restriction base="dms:Boolean"/>
      </xsd:simpleType>
    </xsd:element>
    <xsd:element name="e81e820a66454e4dae05b8cd72e410dc" ma:index="9" nillable="true" ma:taxonomy="true" ma:internalName="e81e820a66454e4dae05b8cd72e410dc" ma:taxonomyFieldName="SearchContentClass" ma:displayName="SearchContentClass" ma:default="" ma:fieldId="{e81e820a-6645-4e4d-ae05-b8cd72e410dc}" ma:sspId="5fb71415-aff0-46ac-ad8a-1a0b343c080f" ma:termSetId="d06009ad-cab7-4623-a608-cc47ab75a0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98c6b672-c429-4d84-96a3-c505823677f8}" ma:internalName="TaxCatchAll" ma:showField="CatchAllData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98c6b672-c429-4d84-96a3-c505823677f8}" ma:internalName="TaxCatchAllLabel" ma:readOnly="true" ma:showField="CatchAllDataLabel" ma:web="a467a49b-b6f7-4aa4-93f9-c5594d8ee3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07773-f8de-4d1c-9b23-15a1acc5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fb71415-aff0-46ac-ad8a-1a0b343c0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5fb71415-aff0-46ac-ad8a-1a0b343c080f" ContentTypeId="0x0101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C081DF-D7F7-4B4B-8421-19CF9589F556}">
  <ds:schemaRefs>
    <ds:schemaRef ds:uri="http://schemas.microsoft.com/office/2006/metadata/properties"/>
    <ds:schemaRef ds:uri="http://schemas.microsoft.com/office/infopath/2007/PartnerControls"/>
    <ds:schemaRef ds:uri="06a704af-1093-41df-910a-e362277c20fd"/>
    <ds:schemaRef ds:uri="http://schemas.microsoft.com/sharepoint/v3"/>
    <ds:schemaRef ds:uri="12207773-f8de-4d1c-9b23-15a1acc5427a"/>
  </ds:schemaRefs>
</ds:datastoreItem>
</file>

<file path=customXml/itemProps2.xml><?xml version="1.0" encoding="utf-8"?>
<ds:datastoreItem xmlns:ds="http://schemas.openxmlformats.org/officeDocument/2006/customXml" ds:itemID="{D3B2D175-A960-4A05-A106-F5679AFC1D69}">
  <ds:schemaRefs>
    <ds:schemaRef ds:uri="http://www.imanage.com/work/xmlschema"/>
  </ds:schemaRefs>
</ds:datastoreItem>
</file>

<file path=customXml/itemProps3.xml><?xml version="1.0" encoding="utf-8"?>
<ds:datastoreItem xmlns:ds="http://schemas.openxmlformats.org/officeDocument/2006/customXml" ds:itemID="{9CB18CB4-AACB-48C4-B28F-AC2CFA9B2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a704af-1093-41df-910a-e362277c20fd"/>
    <ds:schemaRef ds:uri="12207773-f8de-4d1c-9b23-15a1acc54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AA0CEC7-D8E4-4270-8248-412635D2CE6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212849E5-8EE0-4DA8-816A-3B62731259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 3 4</vt:lpstr>
      <vt:lpstr>'Page 3 4'!Print_Area</vt:lpstr>
      <vt:lpstr>'Page 3 4'!Print_Titles</vt:lpstr>
    </vt:vector>
  </TitlesOfParts>
  <Manager/>
  <Company>PPL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Briggs, Stephanie</dc:creator>
  <cp:keywords/>
  <dc:description/>
  <cp:lastModifiedBy>Suh, Susan M.</cp:lastModifiedBy>
  <cp:revision/>
  <dcterms:created xsi:type="dcterms:W3CDTF">2026-02-12T18:18:51Z</dcterms:created>
  <dcterms:modified xsi:type="dcterms:W3CDTF">2026-02-20T17:26:01Z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2026-02-12T19:55:40Z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28641796-5c79-439f-b2c2-bc54d9850c5f</vt:lpwstr>
  </property>
  <property fmtid="{D5CDD505-2E9C-101B-9397-08002B2CF9AE}" pid="8" name="MSIP_Label_e0c8e74a-db15-49f1-980d-3d74f2e3ff07_ContentBits">
    <vt:lpwstr>2</vt:lpwstr>
  </property>
  <property fmtid="{D5CDD505-2E9C-101B-9397-08002B2CF9AE}" pid="9" name="MSIP_Label_e0c8e74a-db15-49f1-980d-3d74f2e3ff07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0x010100506D7463B7963A458DEBC890CC57F453</vt:lpwstr>
  </property>
  <property fmtid="{D5CDD505-2E9C-101B-9397-08002B2CF9AE}" pid="12" name="SearchContentClass">
    <vt:lpwstr/>
  </property>
</Properties>
</file>