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\\ppl.com\busdata\CONTROLR\Finsup\RS 490-REGULATORY FILING WORK PAPERS\RIE Rate Case - 2025\Div 26\Attachments\"/>
    </mc:Choice>
  </mc:AlternateContent>
  <xr:revisionPtr revIDLastSave="9" documentId="13_ncr:1_{65DBA058-3459-4E0E-BA11-680D1840FC68}" xr6:coauthVersionLast="47" xr6:coauthVersionMax="47" xr10:uidLastSave="{BB510AB9-5A44-42D4-873B-24734523054E}"/>
  <bookViews>
    <workbookView xWindow="-120" yWindow="-120" windowWidth="29040" windowHeight="15840" xr2:uid="{B5B999C8-BEB5-4D38-B350-68955D637BDC}"/>
  </bookViews>
  <sheets>
    <sheet name="L 4240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38" i="1"/>
  <c r="L29" i="1"/>
  <c r="E29" i="1"/>
  <c r="AC27" i="1"/>
  <c r="AI25" i="1"/>
  <c r="L30" i="1" s="1"/>
  <c r="AC25" i="1"/>
  <c r="E30" i="1" s="1"/>
  <c r="F32" i="1" l="1"/>
  <c r="M32" i="1"/>
</calcChain>
</file>

<file path=xl/sharedStrings.xml><?xml version="1.0" encoding="utf-8"?>
<sst xmlns="http://schemas.openxmlformats.org/spreadsheetml/2006/main" count="416" uniqueCount="126">
  <si>
    <t>The Narragansett Electric Company</t>
  </si>
  <si>
    <t>d/b/a Rhode Island Energy</t>
  </si>
  <si>
    <t>Docket No. 25-45-GE</t>
  </si>
  <si>
    <t>Attachment Div 26-1-13</t>
  </si>
  <si>
    <t>Page 1 of 1</t>
  </si>
  <si>
    <t>Original Filing</t>
  </si>
  <si>
    <t>Line Item from Division Sample</t>
  </si>
  <si>
    <t>Originating Company</t>
  </si>
  <si>
    <t>Group</t>
  </si>
  <si>
    <t>Year</t>
  </si>
  <si>
    <t>Accounting Period</t>
  </si>
  <si>
    <t>Journal ID</t>
  </si>
  <si>
    <t>Jounal Date</t>
  </si>
  <si>
    <t>Activity</t>
  </si>
  <si>
    <t>Activity Description</t>
  </si>
  <si>
    <t>Project ID</t>
  </si>
  <si>
    <t>Project Description</t>
  </si>
  <si>
    <t>Sub Project</t>
  </si>
  <si>
    <t>Sub Project Descr</t>
  </si>
  <si>
    <t>FERC Account</t>
  </si>
  <si>
    <t>Account</t>
  </si>
  <si>
    <t>Budget Item</t>
  </si>
  <si>
    <t>Budget Item Description</t>
  </si>
  <si>
    <t>System Source</t>
  </si>
  <si>
    <t>Vendor Name</t>
  </si>
  <si>
    <t>Journal Line Ref</t>
  </si>
  <si>
    <t>Invoice Number</t>
  </si>
  <si>
    <t>Invoice Date</t>
  </si>
  <si>
    <t>Journal Description</t>
  </si>
  <si>
    <t>Description 50</t>
  </si>
  <si>
    <t>Payee Name</t>
  </si>
  <si>
    <t>Customer Name / Merchant</t>
  </si>
  <si>
    <t>Pay Code</t>
  </si>
  <si>
    <t>Resource Sub Category</t>
  </si>
  <si>
    <t>Monetary Amount</t>
  </si>
  <si>
    <t>Electric / Gas</t>
  </si>
  <si>
    <t>Direct Rate</t>
  </si>
  <si>
    <t>Services Rate</t>
  </si>
  <si>
    <t>RIE Monetary Direct</t>
  </si>
  <si>
    <t>RIE Monetary Indirect</t>
  </si>
  <si>
    <t>Total RIE</t>
  </si>
  <si>
    <t>Expense Type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</si>
  <si>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</si>
  <si>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</si>
  <si>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</si>
  <si>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</si>
  <si>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</si>
  <si>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</si>
  <si>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</si>
  <si>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</si>
  <si>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</si>
  <si>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</si>
  <si>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</si>
  <si>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</si>
  <si>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</si>
  <si>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</si>
  <si>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</si>
  <si>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</si>
  <si>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</si>
  <si>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</si>
  <si>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</si>
  <si>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</si>
  <si>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</si>
  <si>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</si>
  <si>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</si>
  <si>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</si>
  <si>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</si>
  <si>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</si>
  <si>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</si>
  <si>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</si>
  <si>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(ac)</t>
  </si>
  <si>
    <t>(ad)</t>
  </si>
  <si>
    <t>(ae)</t>
  </si>
  <si>
    <t>(af)=(ad)*(ab)</t>
  </si>
  <si>
    <t>(ag)=((ae)*(ab))*indirect rate</t>
  </si>
  <si>
    <t>(ah)=(af)+(ag)</t>
  </si>
  <si>
    <t>(ai)</t>
  </si>
  <si>
    <t>PPL Services Corporation</t>
  </si>
  <si>
    <t>FINANCIAL</t>
  </si>
  <si>
    <t>PTL0011536</t>
  </si>
  <si>
    <t>000007RI08</t>
  </si>
  <si>
    <t>Rhode Island Reg Accting</t>
  </si>
  <si>
    <t xml:space="preserve">Regulatory Accounting Rhode </t>
  </si>
  <si>
    <t>000</t>
  </si>
  <si>
    <t>Reg Accounting RI Labor</t>
  </si>
  <si>
    <t>Wages</t>
  </si>
  <si>
    <t>PTL</t>
  </si>
  <si>
    <t xml:space="preserve"> </t>
  </si>
  <si>
    <t>REG</t>
  </si>
  <si>
    <t>MCP</t>
  </si>
  <si>
    <t>Gas</t>
  </si>
  <si>
    <t>O&amp;M</t>
  </si>
  <si>
    <t>Employee Detail level from sample</t>
  </si>
  <si>
    <t>Line No.</t>
  </si>
  <si>
    <t>Hours</t>
  </si>
  <si>
    <t>Employee</t>
  </si>
  <si>
    <t>(aj)</t>
  </si>
  <si>
    <t>(ak)</t>
  </si>
  <si>
    <t>70021277</t>
  </si>
  <si>
    <t>920</t>
  </si>
  <si>
    <t>92000</t>
  </si>
  <si>
    <t>11000</t>
  </si>
  <si>
    <t/>
  </si>
  <si>
    <t>Employee66</t>
  </si>
  <si>
    <t>Employee67</t>
  </si>
  <si>
    <t>Employee68</t>
  </si>
  <si>
    <t>Employee69</t>
  </si>
  <si>
    <t>Employee70</t>
  </si>
  <si>
    <t>Employee71</t>
  </si>
  <si>
    <t>Employee72</t>
  </si>
  <si>
    <t>Employee73</t>
  </si>
  <si>
    <t>RIE Monetary Tie</t>
  </si>
  <si>
    <t>RIE only charges Tie</t>
  </si>
  <si>
    <t>Total</t>
  </si>
  <si>
    <t>Total RIE Allocated in orig filing</t>
  </si>
  <si>
    <t>Total with Employee level detail</t>
  </si>
  <si>
    <t>Tie1</t>
  </si>
  <si>
    <t>Tie</t>
  </si>
  <si>
    <t>Benefit to RI:</t>
  </si>
  <si>
    <t>Rhode Island Regulatory Accounting - direct work related to RI accounting</t>
  </si>
  <si>
    <t>Allocation</t>
  </si>
  <si>
    <t>RI Split</t>
  </si>
  <si>
    <t>Documentation</t>
  </si>
  <si>
    <t>RI -Transmission</t>
  </si>
  <si>
    <t>RI-Distribution</t>
  </si>
  <si>
    <t>RI-Gas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</si>
</sst>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rgb="FF4A4A4A"/>
      <name val="Arial"/>
      <family val="2"/>
    </font>
    <font>
      <sz val="11"/>
      <color theme="1"/>
      <name val="Arial"/>
      <family val="2"/>
    </font>
    <font>
      <b/>
      <sz val="11"/>
      <color rgb="FF000000"/>
      <name val="Times New Roman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 style="thin">
        <color rgb="FFC2C2C2"/>
      </right>
      <top/>
      <bottom style="thin">
        <color rgb="FFC2C2C2"/>
      </bottom>
      <diagonal/>
    </border>
    <border>
      <left/>
      <right style="thin">
        <color rgb="FFC0C0C0"/>
      </right>
      <top/>
      <bottom style="thin">
        <color rgb="FFC0C0C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22" fontId="0" fillId="0" borderId="0" xfId="0" applyNumberFormat="1"/>
    <xf numFmtId="0" fontId="0" fillId="0" borderId="0" xfId="0" quotePrefix="1"/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1" fontId="4" fillId="0" borderId="0" xfId="0" applyNumberFormat="1" applyFont="1"/>
    <xf numFmtId="2" fontId="4" fillId="0" borderId="0" xfId="0" applyNumberFormat="1" applyFont="1"/>
    <xf numFmtId="0" fontId="5" fillId="3" borderId="1" xfId="0" applyFont="1" applyFill="1" applyBorder="1" applyAlignment="1">
      <alignment horizontal="left" vertical="top" wrapText="1"/>
    </xf>
    <xf numFmtId="14" fontId="5" fillId="3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0" fontId="5" fillId="0" borderId="2" xfId="0" applyNumberFormat="1" applyFont="1" applyBorder="1" applyAlignment="1">
      <alignment horizontal="right" vertical="top"/>
    </xf>
    <xf numFmtId="10" fontId="5" fillId="0" borderId="2" xfId="2" applyNumberFormat="1" applyFont="1" applyFill="1" applyBorder="1" applyAlignment="1">
      <alignment horizontal="right" vertical="top"/>
    </xf>
    <xf numFmtId="164" fontId="5" fillId="3" borderId="2" xfId="0" applyNumberFormat="1" applyFont="1" applyFill="1" applyBorder="1" applyAlignment="1">
      <alignment horizontal="right" vertical="top"/>
    </xf>
    <xf numFmtId="0" fontId="6" fillId="0" borderId="0" xfId="0" applyFont="1"/>
    <xf numFmtId="0" fontId="5" fillId="0" borderId="0" xfId="0" applyFont="1" applyAlignment="1">
      <alignment horizontal="right" vertical="top"/>
    </xf>
    <xf numFmtId="43" fontId="5" fillId="0" borderId="2" xfId="1" applyFont="1" applyFill="1" applyBorder="1" applyAlignment="1">
      <alignment horizontal="right" vertical="top"/>
    </xf>
    <xf numFmtId="40" fontId="0" fillId="0" borderId="0" xfId="0" applyNumberFormat="1"/>
    <xf numFmtId="2" fontId="0" fillId="0" borderId="0" xfId="0" applyNumberFormat="1"/>
    <xf numFmtId="0" fontId="2" fillId="0" borderId="0" xfId="0" applyFont="1"/>
    <xf numFmtId="10" fontId="0" fillId="0" borderId="0" xfId="0" applyNumberFormat="1"/>
    <xf numFmtId="0" fontId="0" fillId="2" borderId="0" xfId="0" applyFill="1"/>
    <xf numFmtId="10" fontId="0" fillId="2" borderId="0" xfId="0" applyNumberFormat="1" applyFill="1"/>
    <xf numFmtId="9" fontId="0" fillId="0" borderId="0" xfId="0" applyNumberFormat="1"/>
    <xf numFmtId="10" fontId="0" fillId="0" borderId="0" xfId="2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38639-2550-4277-9076-A24E687CC294}">
  <dimension ref="A1:AL46"/>
  <sheetViews>
    <sheetView tabSelected="1" workbookViewId="0">
      <selection activeCell="AA2" sqref="AA2"/>
    </sheetView>
  </sheetViews>
  <sheetFormatPr defaultRowHeight="14.45"/>
  <cols>
    <col min="5" max="5" width="10.7109375" bestFit="1" customWidth="1"/>
    <col min="6" max="6" width="12.28515625" customWidth="1"/>
    <col min="7" max="7" width="11.42578125" customWidth="1"/>
    <col min="12" max="12" width="11.42578125" customWidth="1"/>
    <col min="13" max="13" width="16.7109375" bestFit="1" customWidth="1"/>
    <col min="29" max="29" width="9.5703125" bestFit="1" customWidth="1"/>
    <col min="35" max="35" width="13.140625" bestFit="1" customWidth="1"/>
  </cols>
  <sheetData>
    <row r="1" spans="1:38">
      <c r="AL1" s="29" t="s">
        <v>0</v>
      </c>
    </row>
    <row r="2" spans="1:38">
      <c r="AL2" s="29" t="s">
        <v>1</v>
      </c>
    </row>
    <row r="3" spans="1:38">
      <c r="AL3" s="29" t="s">
        <v>2</v>
      </c>
    </row>
    <row r="4" spans="1:38">
      <c r="AL4" s="29" t="s">
        <v>3</v>
      </c>
    </row>
    <row r="5" spans="1:38">
      <c r="AL5" s="29" t="s">
        <v>4</v>
      </c>
    </row>
    <row r="6" spans="1:38">
      <c r="A6" t="s">
        <v>5</v>
      </c>
      <c r="AL6" s="28"/>
    </row>
    <row r="7" spans="1:38" s="1" customFormat="1" ht="72">
      <c r="A7" s="30" t="s">
        <v>6</v>
      </c>
      <c r="B7" s="2" t="s">
        <v>7</v>
      </c>
      <c r="C7" s="1" t="s">
        <v>8</v>
      </c>
      <c r="D7" s="1" t="s">
        <v>9</v>
      </c>
      <c r="E7" s="2" t="s">
        <v>10</v>
      </c>
      <c r="F7" s="1" t="s">
        <v>11</v>
      </c>
      <c r="G7" s="3" t="s">
        <v>12</v>
      </c>
      <c r="H7" s="2" t="s">
        <v>13</v>
      </c>
      <c r="I7" s="2" t="s">
        <v>14</v>
      </c>
      <c r="J7" s="2" t="s">
        <v>15</v>
      </c>
      <c r="K7" s="2" t="s">
        <v>16</v>
      </c>
      <c r="L7" s="2" t="s">
        <v>17</v>
      </c>
      <c r="M7" s="2" t="s">
        <v>18</v>
      </c>
      <c r="N7" s="2" t="s">
        <v>19</v>
      </c>
      <c r="O7" s="2" t="s">
        <v>20</v>
      </c>
      <c r="P7" s="2" t="s">
        <v>21</v>
      </c>
      <c r="Q7" s="2" t="s">
        <v>22</v>
      </c>
      <c r="R7" s="2" t="s">
        <v>23</v>
      </c>
      <c r="S7" s="2" t="s">
        <v>24</v>
      </c>
      <c r="T7" s="2" t="s">
        <v>25</v>
      </c>
      <c r="U7" s="2" t="s">
        <v>26</v>
      </c>
      <c r="V7" s="2" t="s">
        <v>27</v>
      </c>
      <c r="W7" s="2" t="s">
        <v>28</v>
      </c>
      <c r="X7" s="2" t="s">
        <v>29</v>
      </c>
      <c r="Y7" s="2" t="s">
        <v>30</v>
      </c>
      <c r="Z7" s="2" t="s">
        <v>31</v>
      </c>
      <c r="AA7" s="2" t="s">
        <v>32</v>
      </c>
      <c r="AB7" s="2" t="s">
        <v>33</v>
      </c>
      <c r="AC7" s="2" t="s">
        <v>34</v>
      </c>
      <c r="AD7" s="2" t="s">
        <v>35</v>
      </c>
      <c r="AE7" s="2" t="s">
        <v>36</v>
      </c>
      <c r="AF7" s="1" t="s">
        <v>37</v>
      </c>
      <c r="AG7" s="2" t="s">
        <v>38</v>
      </c>
      <c r="AH7" s="2" t="s">
        <v>39</v>
      </c>
      <c r="AI7" s="2" t="s">
        <v>40</v>
      </c>
      <c r="AJ7" s="2" t="s">
        <v>41</v>
      </c>
    </row>
    <row r="8" spans="1:38" s="1" customFormat="1" ht="14.1">
      <c r="B8" s="1" t="s">
        <v>42</v>
      </c>
      <c r="C8" s="1" t="s">
        <v>43</v>
      </c>
      <c r="D8" s="1" t="s">
        <v>44</v>
      </c>
      <c r="E8" s="1" t="s">
        <v>45</v>
      </c>
      <c r="F8" s="1" t="s">
        <v>46</v>
      </c>
      <c r="G8" s="4" t="s">
        <v>47</v>
      </c>
      <c r="H8" s="1" t="s">
        <v>48</v>
      </c>
      <c r="I8" s="1" t="s">
        <v>49</v>
      </c>
      <c r="J8" s="1" t="s">
        <v>50</v>
      </c>
      <c r="K8" s="1" t="s">
        <v>51</v>
      </c>
      <c r="L8" s="1" t="s">
        <v>52</v>
      </c>
      <c r="M8" s="1" t="s">
        <v>53</v>
      </c>
      <c r="N8" s="1" t="s">
        <v>54</v>
      </c>
      <c r="O8" s="1" t="s">
        <v>55</v>
      </c>
      <c r="P8" s="1" t="s">
        <v>56</v>
      </c>
      <c r="Q8" s="1" t="s">
        <v>57</v>
      </c>
      <c r="R8" s="1" t="s">
        <v>58</v>
      </c>
      <c r="S8" s="1" t="s">
        <v>59</v>
      </c>
      <c r="T8" s="1" t="s">
        <v>60</v>
      </c>
      <c r="U8" s="1" t="s">
        <v>61</v>
      </c>
      <c r="V8" s="1" t="s">
        <v>62</v>
      </c>
      <c r="W8" s="1" t="s">
        <v>63</v>
      </c>
      <c r="X8" s="1" t="s">
        <v>64</v>
      </c>
      <c r="Y8" s="1" t="s">
        <v>65</v>
      </c>
      <c r="Z8" s="1" t="s">
        <v>66</v>
      </c>
      <c r="AA8" s="1" t="s">
        <v>67</v>
      </c>
      <c r="AB8" s="1" t="s">
        <v>68</v>
      </c>
      <c r="AC8" s="1" t="s">
        <v>69</v>
      </c>
      <c r="AD8" s="1" t="s">
        <v>70</v>
      </c>
      <c r="AE8" s="1" t="s">
        <v>71</v>
      </c>
      <c r="AF8" s="1" t="s">
        <v>72</v>
      </c>
      <c r="AG8" s="1" t="s">
        <v>73</v>
      </c>
      <c r="AH8" s="1" t="s">
        <v>74</v>
      </c>
      <c r="AI8" s="1" t="s">
        <v>75</v>
      </c>
      <c r="AJ8" s="1" t="s">
        <v>76</v>
      </c>
    </row>
    <row r="9" spans="1:38" s="7" customFormat="1">
      <c r="A9">
        <v>42404</v>
      </c>
      <c r="B9" t="s">
        <v>77</v>
      </c>
      <c r="C9" t="s">
        <v>78</v>
      </c>
      <c r="D9">
        <v>2024</v>
      </c>
      <c r="E9">
        <v>11</v>
      </c>
      <c r="F9" t="s">
        <v>79</v>
      </c>
      <c r="G9" s="5">
        <v>45606</v>
      </c>
      <c r="H9" t="s">
        <v>80</v>
      </c>
      <c r="I9" t="s">
        <v>81</v>
      </c>
      <c r="J9">
        <v>70021277</v>
      </c>
      <c r="K9" t="s">
        <v>82</v>
      </c>
      <c r="L9" s="6" t="s">
        <v>83</v>
      </c>
      <c r="M9" t="s">
        <v>84</v>
      </c>
      <c r="N9">
        <v>920</v>
      </c>
      <c r="O9">
        <v>92000</v>
      </c>
      <c r="P9">
        <v>11000</v>
      </c>
      <c r="Q9" t="s">
        <v>85</v>
      </c>
      <c r="R9" t="s">
        <v>86</v>
      </c>
      <c r="S9" t="s">
        <v>87</v>
      </c>
      <c r="T9" t="s">
        <v>87</v>
      </c>
      <c r="U9" t="s">
        <v>87</v>
      </c>
      <c r="V9"/>
      <c r="W9" t="s">
        <v>87</v>
      </c>
      <c r="X9" t="s">
        <v>87</v>
      </c>
      <c r="Y9" t="s">
        <v>87</v>
      </c>
      <c r="Z9" t="s">
        <v>87</v>
      </c>
      <c r="AA9" t="s">
        <v>88</v>
      </c>
      <c r="AB9" t="s">
        <v>89</v>
      </c>
      <c r="AC9">
        <v>43356.81</v>
      </c>
      <c r="AD9" t="s">
        <v>90</v>
      </c>
      <c r="AE9">
        <v>0.27850000000000003</v>
      </c>
      <c r="AF9"/>
      <c r="AG9">
        <v>12074.87</v>
      </c>
      <c r="AH9">
        <v>0</v>
      </c>
      <c r="AI9">
        <v>12074.87</v>
      </c>
      <c r="AJ9" t="s">
        <v>91</v>
      </c>
    </row>
    <row r="10" spans="1:38" s="7" customFormat="1" ht="14.1">
      <c r="A10" s="8"/>
      <c r="G10" s="9"/>
      <c r="V10" s="9"/>
      <c r="AC10" s="10"/>
      <c r="AE10" s="11"/>
      <c r="AF10" s="11"/>
      <c r="AG10" s="10"/>
      <c r="AH10" s="11"/>
      <c r="AI10" s="11"/>
    </row>
    <row r="12" spans="1:38">
      <c r="B12" t="s">
        <v>92</v>
      </c>
    </row>
    <row r="13" spans="1:38" s="1" customFormat="1" ht="56.1">
      <c r="A13" s="1" t="s">
        <v>93</v>
      </c>
      <c r="B13" s="2" t="s">
        <v>7</v>
      </c>
      <c r="C13" s="1" t="s">
        <v>8</v>
      </c>
      <c r="D13" s="1" t="s">
        <v>9</v>
      </c>
      <c r="E13" s="2" t="s">
        <v>10</v>
      </c>
      <c r="F13" s="1" t="s">
        <v>11</v>
      </c>
      <c r="G13" s="3" t="s">
        <v>12</v>
      </c>
      <c r="H13" s="2" t="s">
        <v>13</v>
      </c>
      <c r="I13" s="2" t="s">
        <v>14</v>
      </c>
      <c r="J13" s="2" t="s">
        <v>15</v>
      </c>
      <c r="K13" s="2" t="s">
        <v>16</v>
      </c>
      <c r="L13" s="2" t="s">
        <v>17</v>
      </c>
      <c r="M13" s="2" t="s">
        <v>18</v>
      </c>
      <c r="N13" s="2" t="s">
        <v>19</v>
      </c>
      <c r="O13" s="2" t="s">
        <v>20</v>
      </c>
      <c r="P13" s="2" t="s">
        <v>21</v>
      </c>
      <c r="Q13" s="2" t="s">
        <v>22</v>
      </c>
      <c r="R13" s="2" t="s">
        <v>23</v>
      </c>
      <c r="S13" s="2" t="s">
        <v>24</v>
      </c>
      <c r="T13" s="2" t="s">
        <v>25</v>
      </c>
      <c r="U13" s="2" t="s">
        <v>26</v>
      </c>
      <c r="V13" s="2" t="s">
        <v>27</v>
      </c>
      <c r="W13" s="2" t="s">
        <v>28</v>
      </c>
      <c r="X13" s="2" t="s">
        <v>29</v>
      </c>
      <c r="Y13" s="2" t="s">
        <v>30</v>
      </c>
      <c r="Z13" s="2" t="s">
        <v>31</v>
      </c>
      <c r="AA13" s="2" t="s">
        <v>32</v>
      </c>
      <c r="AB13" s="2" t="s">
        <v>33</v>
      </c>
      <c r="AC13" s="2" t="s">
        <v>34</v>
      </c>
      <c r="AD13" s="2" t="s">
        <v>35</v>
      </c>
      <c r="AE13" s="2" t="s">
        <v>36</v>
      </c>
      <c r="AF13" s="1" t="s">
        <v>37</v>
      </c>
      <c r="AG13" s="2" t="s">
        <v>38</v>
      </c>
      <c r="AH13" s="2" t="s">
        <v>39</v>
      </c>
      <c r="AI13" s="2" t="s">
        <v>40</v>
      </c>
      <c r="AJ13" s="2" t="s">
        <v>41</v>
      </c>
      <c r="AK13" s="2" t="s">
        <v>94</v>
      </c>
      <c r="AL13" s="2" t="s">
        <v>95</v>
      </c>
    </row>
    <row r="14" spans="1:38" s="1" customFormat="1" ht="14.1">
      <c r="B14" s="1" t="s">
        <v>42</v>
      </c>
      <c r="C14" s="1" t="s">
        <v>43</v>
      </c>
      <c r="D14" s="1" t="s">
        <v>44</v>
      </c>
      <c r="E14" s="1" t="s">
        <v>45</v>
      </c>
      <c r="F14" s="1" t="s">
        <v>46</v>
      </c>
      <c r="G14" s="4" t="s">
        <v>47</v>
      </c>
      <c r="H14" s="1" t="s">
        <v>48</v>
      </c>
      <c r="I14" s="1" t="s">
        <v>49</v>
      </c>
      <c r="J14" s="1" t="s">
        <v>50</v>
      </c>
      <c r="K14" s="1" t="s">
        <v>51</v>
      </c>
      <c r="L14" s="1" t="s">
        <v>52</v>
      </c>
      <c r="M14" s="1" t="s">
        <v>53</v>
      </c>
      <c r="N14" s="1" t="s">
        <v>54</v>
      </c>
      <c r="O14" s="1" t="s">
        <v>55</v>
      </c>
      <c r="P14" s="1" t="s">
        <v>56</v>
      </c>
      <c r="Q14" s="1" t="s">
        <v>57</v>
      </c>
      <c r="R14" s="1" t="s">
        <v>58</v>
      </c>
      <c r="S14" s="1" t="s">
        <v>59</v>
      </c>
      <c r="T14" s="1" t="s">
        <v>60</v>
      </c>
      <c r="U14" s="1" t="s">
        <v>61</v>
      </c>
      <c r="V14" s="1" t="s">
        <v>62</v>
      </c>
      <c r="W14" s="1" t="s">
        <v>63</v>
      </c>
      <c r="X14" s="1" t="s">
        <v>64</v>
      </c>
      <c r="Y14" s="1" t="s">
        <v>65</v>
      </c>
      <c r="Z14" s="1" t="s">
        <v>66</v>
      </c>
      <c r="AA14" s="1" t="s">
        <v>67</v>
      </c>
      <c r="AB14" s="1" t="s">
        <v>68</v>
      </c>
      <c r="AC14" s="1" t="s">
        <v>69</v>
      </c>
      <c r="AD14" s="1" t="s">
        <v>70</v>
      </c>
      <c r="AE14" s="1" t="s">
        <v>71</v>
      </c>
      <c r="AF14" s="1" t="s">
        <v>72</v>
      </c>
      <c r="AG14" s="1" t="s">
        <v>73</v>
      </c>
      <c r="AH14" s="1" t="s">
        <v>74</v>
      </c>
      <c r="AI14" s="1" t="s">
        <v>75</v>
      </c>
      <c r="AJ14" s="1" t="s">
        <v>76</v>
      </c>
      <c r="AK14" s="1" t="s">
        <v>96</v>
      </c>
      <c r="AL14" s="1" t="s">
        <v>97</v>
      </c>
    </row>
    <row r="15" spans="1:38" ht="30">
      <c r="A15">
        <v>1</v>
      </c>
      <c r="B15" t="s">
        <v>77</v>
      </c>
      <c r="C15" s="12" t="s">
        <v>78</v>
      </c>
      <c r="D15" s="12">
        <v>2024</v>
      </c>
      <c r="E15" s="12">
        <v>11</v>
      </c>
      <c r="F15" s="12" t="s">
        <v>79</v>
      </c>
      <c r="G15" s="13">
        <v>45606</v>
      </c>
      <c r="H15" s="12" t="s">
        <v>80</v>
      </c>
      <c r="I15" s="12" t="s">
        <v>81</v>
      </c>
      <c r="J15" s="12" t="s">
        <v>98</v>
      </c>
      <c r="K15" s="12" t="s">
        <v>82</v>
      </c>
      <c r="L15" s="12" t="s">
        <v>83</v>
      </c>
      <c r="M15" s="12" t="s">
        <v>84</v>
      </c>
      <c r="N15" s="12" t="s">
        <v>99</v>
      </c>
      <c r="O15" s="12" t="s">
        <v>100</v>
      </c>
      <c r="P15" s="12" t="s">
        <v>101</v>
      </c>
      <c r="Q15" s="12" t="s">
        <v>85</v>
      </c>
      <c r="R15" s="12" t="s">
        <v>86</v>
      </c>
      <c r="S15" s="12" t="s">
        <v>87</v>
      </c>
      <c r="T15" s="12" t="s">
        <v>87</v>
      </c>
      <c r="U15" s="12" t="s">
        <v>87</v>
      </c>
      <c r="V15" s="13" t="s">
        <v>102</v>
      </c>
      <c r="W15" s="12" t="s">
        <v>87</v>
      </c>
      <c r="X15" s="12" t="s">
        <v>87</v>
      </c>
      <c r="Y15" s="12" t="s">
        <v>87</v>
      </c>
      <c r="Z15" s="12" t="s">
        <v>87</v>
      </c>
      <c r="AA15" s="12" t="s">
        <v>88</v>
      </c>
      <c r="AB15" s="14" t="s">
        <v>89</v>
      </c>
      <c r="AC15" s="15">
        <v>7486.1</v>
      </c>
      <c r="AD15" t="s">
        <v>90</v>
      </c>
      <c r="AE15" s="16">
        <v>0.27850000000000003</v>
      </c>
      <c r="AF15" s="16" t="s">
        <v>102</v>
      </c>
      <c r="AG15" s="15">
        <v>2084.88</v>
      </c>
      <c r="AH15" s="15">
        <v>0</v>
      </c>
      <c r="AI15" s="15">
        <v>2084.88</v>
      </c>
      <c r="AJ15" t="s">
        <v>91</v>
      </c>
      <c r="AK15" s="17">
        <v>80</v>
      </c>
      <c r="AL15" s="18" t="s">
        <v>103</v>
      </c>
    </row>
    <row r="16" spans="1:38" ht="30">
      <c r="A16">
        <v>2</v>
      </c>
      <c r="B16" t="s">
        <v>77</v>
      </c>
      <c r="C16" s="12" t="s">
        <v>78</v>
      </c>
      <c r="D16" s="12">
        <v>2024</v>
      </c>
      <c r="E16" s="12">
        <v>11</v>
      </c>
      <c r="F16" s="12" t="s">
        <v>79</v>
      </c>
      <c r="G16" s="13">
        <v>45606</v>
      </c>
      <c r="H16" s="12" t="s">
        <v>80</v>
      </c>
      <c r="I16" s="12" t="s">
        <v>81</v>
      </c>
      <c r="J16" s="12" t="s">
        <v>98</v>
      </c>
      <c r="K16" s="12" t="s">
        <v>82</v>
      </c>
      <c r="L16" s="12" t="s">
        <v>83</v>
      </c>
      <c r="M16" s="12" t="s">
        <v>84</v>
      </c>
      <c r="N16" s="12" t="s">
        <v>99</v>
      </c>
      <c r="O16" s="12" t="s">
        <v>100</v>
      </c>
      <c r="P16" s="12" t="s">
        <v>101</v>
      </c>
      <c r="Q16" s="12" t="s">
        <v>85</v>
      </c>
      <c r="R16" s="12" t="s">
        <v>86</v>
      </c>
      <c r="S16" s="12" t="s">
        <v>87</v>
      </c>
      <c r="T16" s="12" t="s">
        <v>87</v>
      </c>
      <c r="U16" s="12" t="s">
        <v>87</v>
      </c>
      <c r="V16" s="13" t="s">
        <v>102</v>
      </c>
      <c r="W16" s="12" t="s">
        <v>87</v>
      </c>
      <c r="X16" s="12" t="s">
        <v>87</v>
      </c>
      <c r="Y16" s="12" t="s">
        <v>87</v>
      </c>
      <c r="Z16" s="12" t="s">
        <v>87</v>
      </c>
      <c r="AA16" s="12" t="s">
        <v>88</v>
      </c>
      <c r="AB16" s="14" t="s">
        <v>89</v>
      </c>
      <c r="AC16" s="15">
        <v>2720.6</v>
      </c>
      <c r="AD16" t="s">
        <v>90</v>
      </c>
      <c r="AE16" s="16">
        <v>0.27850000000000003</v>
      </c>
      <c r="AF16" s="16" t="s">
        <v>102</v>
      </c>
      <c r="AG16" s="15">
        <v>757.69</v>
      </c>
      <c r="AH16" s="15">
        <v>0</v>
      </c>
      <c r="AI16" s="15">
        <v>757.69</v>
      </c>
      <c r="AJ16" t="s">
        <v>91</v>
      </c>
      <c r="AK16" s="17">
        <v>11</v>
      </c>
      <c r="AL16" s="18" t="s">
        <v>104</v>
      </c>
    </row>
    <row r="17" spans="1:38" ht="30">
      <c r="A17">
        <v>3</v>
      </c>
      <c r="B17" t="s">
        <v>77</v>
      </c>
      <c r="C17" s="12" t="s">
        <v>78</v>
      </c>
      <c r="D17" s="12">
        <v>2024</v>
      </c>
      <c r="E17" s="12">
        <v>11</v>
      </c>
      <c r="F17" s="12" t="s">
        <v>79</v>
      </c>
      <c r="G17" s="13">
        <v>45606</v>
      </c>
      <c r="H17" s="12" t="s">
        <v>80</v>
      </c>
      <c r="I17" s="12" t="s">
        <v>81</v>
      </c>
      <c r="J17" s="12" t="s">
        <v>98</v>
      </c>
      <c r="K17" s="12" t="s">
        <v>82</v>
      </c>
      <c r="L17" s="12" t="s">
        <v>83</v>
      </c>
      <c r="M17" s="12" t="s">
        <v>84</v>
      </c>
      <c r="N17" s="12" t="s">
        <v>99</v>
      </c>
      <c r="O17" s="12" t="s">
        <v>100</v>
      </c>
      <c r="P17" s="12" t="s">
        <v>101</v>
      </c>
      <c r="Q17" s="12" t="s">
        <v>85</v>
      </c>
      <c r="R17" s="12" t="s">
        <v>86</v>
      </c>
      <c r="S17" s="12" t="s">
        <v>87</v>
      </c>
      <c r="T17" s="12" t="s">
        <v>87</v>
      </c>
      <c r="U17" s="12" t="s">
        <v>87</v>
      </c>
      <c r="V17" s="13" t="s">
        <v>102</v>
      </c>
      <c r="W17" s="12" t="s">
        <v>87</v>
      </c>
      <c r="X17" s="12" t="s">
        <v>87</v>
      </c>
      <c r="Y17" s="12" t="s">
        <v>87</v>
      </c>
      <c r="Z17" s="12" t="s">
        <v>87</v>
      </c>
      <c r="AA17" s="12" t="s">
        <v>88</v>
      </c>
      <c r="AB17" s="14" t="s">
        <v>89</v>
      </c>
      <c r="AC17" s="15">
        <v>6989.64</v>
      </c>
      <c r="AD17" t="s">
        <v>90</v>
      </c>
      <c r="AE17" s="16">
        <v>0.27850000000000003</v>
      </c>
      <c r="AF17" s="16" t="s">
        <v>102</v>
      </c>
      <c r="AG17" s="15">
        <v>1946.61</v>
      </c>
      <c r="AH17" s="15">
        <v>0</v>
      </c>
      <c r="AI17" s="15">
        <v>1946.61</v>
      </c>
      <c r="AJ17" t="s">
        <v>91</v>
      </c>
      <c r="AK17" s="17">
        <v>80</v>
      </c>
      <c r="AL17" s="18" t="s">
        <v>105</v>
      </c>
    </row>
    <row r="18" spans="1:38" ht="30">
      <c r="A18">
        <v>4</v>
      </c>
      <c r="B18" t="s">
        <v>77</v>
      </c>
      <c r="C18" s="12" t="s">
        <v>78</v>
      </c>
      <c r="D18" s="12">
        <v>2024</v>
      </c>
      <c r="E18" s="12">
        <v>11</v>
      </c>
      <c r="F18" s="12" t="s">
        <v>79</v>
      </c>
      <c r="G18" s="13">
        <v>45606</v>
      </c>
      <c r="H18" s="12" t="s">
        <v>80</v>
      </c>
      <c r="I18" s="12" t="s">
        <v>81</v>
      </c>
      <c r="J18" s="12" t="s">
        <v>98</v>
      </c>
      <c r="K18" s="12" t="s">
        <v>82</v>
      </c>
      <c r="L18" s="12" t="s">
        <v>83</v>
      </c>
      <c r="M18" s="12" t="s">
        <v>84</v>
      </c>
      <c r="N18" s="12" t="s">
        <v>99</v>
      </c>
      <c r="O18" s="12" t="s">
        <v>100</v>
      </c>
      <c r="P18" s="12" t="s">
        <v>101</v>
      </c>
      <c r="Q18" s="12" t="s">
        <v>85</v>
      </c>
      <c r="R18" s="12" t="s">
        <v>86</v>
      </c>
      <c r="S18" s="12" t="s">
        <v>87</v>
      </c>
      <c r="T18" s="12" t="s">
        <v>87</v>
      </c>
      <c r="U18" s="12" t="s">
        <v>87</v>
      </c>
      <c r="V18" s="13" t="s">
        <v>102</v>
      </c>
      <c r="W18" s="12" t="s">
        <v>87</v>
      </c>
      <c r="X18" s="12" t="s">
        <v>87</v>
      </c>
      <c r="Y18" s="12" t="s">
        <v>87</v>
      </c>
      <c r="Z18" s="12" t="s">
        <v>87</v>
      </c>
      <c r="AA18" s="12" t="s">
        <v>88</v>
      </c>
      <c r="AB18" s="14" t="s">
        <v>89</v>
      </c>
      <c r="AC18" s="15">
        <v>5249.28</v>
      </c>
      <c r="AD18" t="s">
        <v>90</v>
      </c>
      <c r="AE18" s="16">
        <v>0.27850000000000003</v>
      </c>
      <c r="AF18" s="16" t="s">
        <v>102</v>
      </c>
      <c r="AG18" s="15">
        <v>1461.92</v>
      </c>
      <c r="AH18" s="15">
        <v>0</v>
      </c>
      <c r="AI18" s="15">
        <v>1461.92</v>
      </c>
      <c r="AJ18" t="s">
        <v>91</v>
      </c>
      <c r="AK18" s="17">
        <v>64</v>
      </c>
      <c r="AL18" s="18" t="s">
        <v>106</v>
      </c>
    </row>
    <row r="19" spans="1:38" ht="30">
      <c r="A19">
        <v>5</v>
      </c>
      <c r="B19" t="s">
        <v>77</v>
      </c>
      <c r="C19" s="12" t="s">
        <v>78</v>
      </c>
      <c r="D19" s="12">
        <v>2024</v>
      </c>
      <c r="E19" s="12">
        <v>11</v>
      </c>
      <c r="F19" s="12" t="s">
        <v>79</v>
      </c>
      <c r="G19" s="13">
        <v>45606</v>
      </c>
      <c r="H19" s="12" t="s">
        <v>80</v>
      </c>
      <c r="I19" s="12" t="s">
        <v>81</v>
      </c>
      <c r="J19" s="12" t="s">
        <v>98</v>
      </c>
      <c r="K19" s="12" t="s">
        <v>82</v>
      </c>
      <c r="L19" s="12" t="s">
        <v>83</v>
      </c>
      <c r="M19" s="12" t="s">
        <v>84</v>
      </c>
      <c r="N19" s="12" t="s">
        <v>99</v>
      </c>
      <c r="O19" s="12" t="s">
        <v>100</v>
      </c>
      <c r="P19" s="12" t="s">
        <v>101</v>
      </c>
      <c r="Q19" s="12" t="s">
        <v>85</v>
      </c>
      <c r="R19" s="12" t="s">
        <v>86</v>
      </c>
      <c r="S19" s="12" t="s">
        <v>87</v>
      </c>
      <c r="T19" s="12" t="s">
        <v>87</v>
      </c>
      <c r="U19" s="12" t="s">
        <v>87</v>
      </c>
      <c r="V19" s="13" t="s">
        <v>102</v>
      </c>
      <c r="W19" s="12" t="s">
        <v>87</v>
      </c>
      <c r="X19" s="12" t="s">
        <v>87</v>
      </c>
      <c r="Y19" s="12" t="s">
        <v>87</v>
      </c>
      <c r="Z19" s="12" t="s">
        <v>87</v>
      </c>
      <c r="AA19" s="12" t="s">
        <v>88</v>
      </c>
      <c r="AB19" s="14" t="s">
        <v>89</v>
      </c>
      <c r="AC19" s="15">
        <v>10459.040000000001</v>
      </c>
      <c r="AD19" t="s">
        <v>90</v>
      </c>
      <c r="AE19" s="16">
        <v>0.27850000000000003</v>
      </c>
      <c r="AF19" s="16" t="s">
        <v>102</v>
      </c>
      <c r="AG19" s="15">
        <v>2912.84</v>
      </c>
      <c r="AH19" s="15">
        <v>0</v>
      </c>
      <c r="AI19" s="15">
        <v>2912.84</v>
      </c>
      <c r="AJ19" t="s">
        <v>91</v>
      </c>
      <c r="AK19" s="17">
        <v>80</v>
      </c>
      <c r="AL19" s="18" t="s">
        <v>107</v>
      </c>
    </row>
    <row r="20" spans="1:38" ht="30">
      <c r="A20">
        <v>6</v>
      </c>
      <c r="B20" t="s">
        <v>77</v>
      </c>
      <c r="C20" s="12" t="s">
        <v>78</v>
      </c>
      <c r="D20" s="12">
        <v>2024</v>
      </c>
      <c r="E20" s="12">
        <v>11</v>
      </c>
      <c r="F20" s="12" t="s">
        <v>79</v>
      </c>
      <c r="G20" s="13">
        <v>45606</v>
      </c>
      <c r="H20" s="12" t="s">
        <v>80</v>
      </c>
      <c r="I20" s="12" t="s">
        <v>81</v>
      </c>
      <c r="J20" s="12" t="s">
        <v>98</v>
      </c>
      <c r="K20" s="12" t="s">
        <v>82</v>
      </c>
      <c r="L20" s="12" t="s">
        <v>83</v>
      </c>
      <c r="M20" s="12" t="s">
        <v>84</v>
      </c>
      <c r="N20" s="12" t="s">
        <v>99</v>
      </c>
      <c r="O20" s="12" t="s">
        <v>100</v>
      </c>
      <c r="P20" s="12" t="s">
        <v>101</v>
      </c>
      <c r="Q20" s="12" t="s">
        <v>85</v>
      </c>
      <c r="R20" s="12" t="s">
        <v>86</v>
      </c>
      <c r="S20" s="12" t="s">
        <v>87</v>
      </c>
      <c r="T20" s="12" t="s">
        <v>87</v>
      </c>
      <c r="U20" s="12" t="s">
        <v>87</v>
      </c>
      <c r="V20" s="13" t="s">
        <v>102</v>
      </c>
      <c r="W20" s="12" t="s">
        <v>87</v>
      </c>
      <c r="X20" s="12" t="s">
        <v>87</v>
      </c>
      <c r="Y20" s="12" t="s">
        <v>87</v>
      </c>
      <c r="Z20" s="12" t="s">
        <v>87</v>
      </c>
      <c r="AA20" s="12" t="s">
        <v>88</v>
      </c>
      <c r="AB20" s="14" t="s">
        <v>89</v>
      </c>
      <c r="AC20" s="15">
        <v>5303.89</v>
      </c>
      <c r="AD20" t="s">
        <v>90</v>
      </c>
      <c r="AE20" s="16">
        <v>0.27850000000000003</v>
      </c>
      <c r="AF20" s="16" t="s">
        <v>102</v>
      </c>
      <c r="AG20" s="15">
        <v>1477.13</v>
      </c>
      <c r="AH20" s="15">
        <v>0</v>
      </c>
      <c r="AI20" s="15">
        <v>1477.13</v>
      </c>
      <c r="AJ20" t="s">
        <v>91</v>
      </c>
      <c r="AK20" s="17">
        <v>36</v>
      </c>
      <c r="AL20" s="18" t="s">
        <v>108</v>
      </c>
    </row>
    <row r="21" spans="1:38" ht="30">
      <c r="A21">
        <v>7</v>
      </c>
      <c r="B21" t="s">
        <v>77</v>
      </c>
      <c r="C21" s="12" t="s">
        <v>78</v>
      </c>
      <c r="D21" s="12">
        <v>2024</v>
      </c>
      <c r="E21" s="12">
        <v>11</v>
      </c>
      <c r="F21" s="12" t="s">
        <v>79</v>
      </c>
      <c r="G21" s="13">
        <v>45606</v>
      </c>
      <c r="H21" s="12" t="s">
        <v>80</v>
      </c>
      <c r="I21" s="12" t="s">
        <v>81</v>
      </c>
      <c r="J21" s="12" t="s">
        <v>98</v>
      </c>
      <c r="K21" s="12" t="s">
        <v>82</v>
      </c>
      <c r="L21" s="12" t="s">
        <v>83</v>
      </c>
      <c r="M21" s="12" t="s">
        <v>84</v>
      </c>
      <c r="N21" s="12" t="s">
        <v>99</v>
      </c>
      <c r="O21" s="12" t="s">
        <v>100</v>
      </c>
      <c r="P21" s="12" t="s">
        <v>101</v>
      </c>
      <c r="Q21" s="12" t="s">
        <v>85</v>
      </c>
      <c r="R21" s="12" t="s">
        <v>86</v>
      </c>
      <c r="S21" s="12" t="s">
        <v>87</v>
      </c>
      <c r="T21" s="12" t="s">
        <v>87</v>
      </c>
      <c r="U21" s="12" t="s">
        <v>87</v>
      </c>
      <c r="V21" s="13" t="s">
        <v>102</v>
      </c>
      <c r="W21" s="12" t="s">
        <v>87</v>
      </c>
      <c r="X21" s="12" t="s">
        <v>87</v>
      </c>
      <c r="Y21" s="12" t="s">
        <v>87</v>
      </c>
      <c r="Z21" s="12" t="s">
        <v>87</v>
      </c>
      <c r="AA21" s="12" t="s">
        <v>88</v>
      </c>
      <c r="AB21" s="14" t="s">
        <v>89</v>
      </c>
      <c r="AC21" s="15">
        <v>173.4</v>
      </c>
      <c r="AD21" t="s">
        <v>90</v>
      </c>
      <c r="AE21" s="16">
        <v>0.27850000000000003</v>
      </c>
      <c r="AF21" s="16" t="s">
        <v>102</v>
      </c>
      <c r="AG21" s="15">
        <v>48.29</v>
      </c>
      <c r="AH21" s="15">
        <v>0</v>
      </c>
      <c r="AI21" s="15">
        <v>48.29</v>
      </c>
      <c r="AJ21" t="s">
        <v>91</v>
      </c>
      <c r="AK21" s="17">
        <v>3.5</v>
      </c>
      <c r="AL21" s="18" t="s">
        <v>109</v>
      </c>
    </row>
    <row r="22" spans="1:38" ht="30">
      <c r="A22">
        <v>8</v>
      </c>
      <c r="B22" t="s">
        <v>77</v>
      </c>
      <c r="C22" s="12" t="s">
        <v>78</v>
      </c>
      <c r="D22" s="12">
        <v>2024</v>
      </c>
      <c r="E22" s="12">
        <v>11</v>
      </c>
      <c r="F22" s="12" t="s">
        <v>79</v>
      </c>
      <c r="G22" s="13">
        <v>45606</v>
      </c>
      <c r="H22" s="12" t="s">
        <v>80</v>
      </c>
      <c r="I22" s="12" t="s">
        <v>81</v>
      </c>
      <c r="J22" s="12" t="s">
        <v>98</v>
      </c>
      <c r="K22" s="12" t="s">
        <v>82</v>
      </c>
      <c r="L22" s="12" t="s">
        <v>83</v>
      </c>
      <c r="M22" s="12" t="s">
        <v>84</v>
      </c>
      <c r="N22" s="12" t="s">
        <v>99</v>
      </c>
      <c r="O22" s="12" t="s">
        <v>100</v>
      </c>
      <c r="P22" s="12" t="s">
        <v>101</v>
      </c>
      <c r="Q22" s="12" t="s">
        <v>85</v>
      </c>
      <c r="R22" s="12" t="s">
        <v>86</v>
      </c>
      <c r="S22" s="12" t="s">
        <v>87</v>
      </c>
      <c r="T22" s="12" t="s">
        <v>87</v>
      </c>
      <c r="U22" s="12" t="s">
        <v>87</v>
      </c>
      <c r="V22" s="13" t="s">
        <v>102</v>
      </c>
      <c r="W22" s="12" t="s">
        <v>87</v>
      </c>
      <c r="X22" s="12" t="s">
        <v>87</v>
      </c>
      <c r="Y22" s="12" t="s">
        <v>87</v>
      </c>
      <c r="Z22" s="12" t="s">
        <v>87</v>
      </c>
      <c r="AA22" s="12" t="s">
        <v>88</v>
      </c>
      <c r="AB22" s="14" t="s">
        <v>89</v>
      </c>
      <c r="AC22" s="15">
        <v>4974.8599999999997</v>
      </c>
      <c r="AD22" t="s">
        <v>90</v>
      </c>
      <c r="AE22" s="16">
        <v>0.27850000000000003</v>
      </c>
      <c r="AF22" s="16" t="s">
        <v>102</v>
      </c>
      <c r="AG22" s="15">
        <v>1385.5</v>
      </c>
      <c r="AH22" s="15">
        <v>0</v>
      </c>
      <c r="AI22" s="15">
        <v>1385.5</v>
      </c>
      <c r="AJ22" t="s">
        <v>91</v>
      </c>
      <c r="AK22" s="17">
        <v>76</v>
      </c>
      <c r="AL22" s="18" t="s">
        <v>110</v>
      </c>
    </row>
    <row r="23" spans="1:38">
      <c r="B23" s="12"/>
      <c r="C23" s="12"/>
      <c r="D23" s="12"/>
      <c r="E23" s="12"/>
      <c r="F23" s="12"/>
      <c r="G23" s="13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3"/>
      <c r="W23" s="12"/>
      <c r="X23" s="12"/>
      <c r="Y23" s="12"/>
      <c r="Z23" s="12"/>
      <c r="AA23" s="12"/>
      <c r="AB23" s="14"/>
      <c r="AC23" s="15"/>
      <c r="AD23" s="19"/>
      <c r="AE23" s="16"/>
      <c r="AF23" s="16"/>
      <c r="AG23" s="15"/>
      <c r="AH23" s="15"/>
      <c r="AI23" s="15"/>
    </row>
    <row r="24" spans="1:38">
      <c r="B24" s="12"/>
      <c r="C24" s="12"/>
      <c r="D24" s="12"/>
      <c r="E24" s="12"/>
      <c r="F24" s="12"/>
      <c r="G24" s="13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3"/>
      <c r="W24" s="12"/>
      <c r="X24" s="12"/>
      <c r="Y24" s="12"/>
      <c r="Z24" s="12"/>
      <c r="AA24" s="12"/>
      <c r="AB24" s="14"/>
      <c r="AC24" s="15"/>
      <c r="AD24" s="19"/>
      <c r="AE24" s="16"/>
      <c r="AF24" s="16"/>
      <c r="AG24" s="20"/>
      <c r="AH24" s="15"/>
      <c r="AI24" s="15"/>
    </row>
    <row r="25" spans="1:38">
      <c r="AC25" s="21">
        <f>SUM(AC15:AC24)</f>
        <v>43356.810000000005</v>
      </c>
      <c r="AI25" s="21">
        <f>SUM(AI15:AI24)</f>
        <v>12074.86</v>
      </c>
    </row>
    <row r="26" spans="1:38">
      <c r="A26" t="s">
        <v>111</v>
      </c>
      <c r="H26" t="s">
        <v>112</v>
      </c>
    </row>
    <row r="27" spans="1:38">
      <c r="AC27" s="21">
        <f>AC25-AC9</f>
        <v>0</v>
      </c>
    </row>
    <row r="28" spans="1:38">
      <c r="E28" t="s">
        <v>113</v>
      </c>
    </row>
    <row r="29" spans="1:38">
      <c r="A29" t="s">
        <v>114</v>
      </c>
      <c r="E29" s="22">
        <f>AC9</f>
        <v>43356.81</v>
      </c>
      <c r="H29" t="s">
        <v>114</v>
      </c>
      <c r="L29">
        <f>AI9</f>
        <v>12074.87</v>
      </c>
    </row>
    <row r="30" spans="1:38">
      <c r="A30" t="s">
        <v>115</v>
      </c>
      <c r="E30" s="21">
        <f>AC25</f>
        <v>43356.810000000005</v>
      </c>
      <c r="H30" t="s">
        <v>115</v>
      </c>
      <c r="L30" s="21">
        <f>AI25</f>
        <v>12074.86</v>
      </c>
    </row>
    <row r="32" spans="1:38">
      <c r="E32" t="s">
        <v>116</v>
      </c>
      <c r="F32" s="22">
        <f>E29-E30</f>
        <v>0</v>
      </c>
      <c r="L32" t="s">
        <v>117</v>
      </c>
      <c r="M32" s="22">
        <f>L29-L30</f>
        <v>1.0000000000218279E-2</v>
      </c>
    </row>
    <row r="37" spans="1:3">
      <c r="A37" s="23" t="s">
        <v>118</v>
      </c>
      <c r="C37" t="s">
        <v>119</v>
      </c>
    </row>
    <row r="38" spans="1:3">
      <c r="A38" s="23" t="s">
        <v>13</v>
      </c>
      <c r="C38" t="str">
        <f>H9</f>
        <v>000007RI08</v>
      </c>
    </row>
    <row r="39" spans="1:3">
      <c r="A39" s="23" t="s">
        <v>120</v>
      </c>
      <c r="C39" t="s">
        <v>121</v>
      </c>
    </row>
    <row r="40" spans="1:3">
      <c r="A40" s="23"/>
    </row>
    <row r="41" spans="1:3">
      <c r="A41" s="23" t="s">
        <v>122</v>
      </c>
    </row>
    <row r="42" spans="1:3">
      <c r="A42" t="s">
        <v>123</v>
      </c>
      <c r="C42" s="24">
        <v>0.14810000000000001</v>
      </c>
    </row>
    <row r="43" spans="1:3">
      <c r="A43" t="s">
        <v>124</v>
      </c>
      <c r="C43" s="24">
        <v>0.57340000000000002</v>
      </c>
    </row>
    <row r="44" spans="1:3">
      <c r="A44" s="25" t="s">
        <v>125</v>
      </c>
      <c r="B44" s="25"/>
      <c r="C44" s="26">
        <v>0.27850000000000003</v>
      </c>
    </row>
    <row r="45" spans="1:3">
      <c r="A45" s="23"/>
      <c r="C45" s="27">
        <f>SUM(C42:C44)</f>
        <v>1</v>
      </c>
    </row>
    <row r="46" spans="1:3">
      <c r="A46" s="23"/>
    </row>
  </sheetData>
  <pageMargins left="0.7" right="0.7" top="0.75" bottom="0.75" header="0.3" footer="0.3"/>
  <headerFooter>
    <oddFooter>&amp;L_x000D_&amp;1#&amp;"Aptos"&amp;14&amp;K000000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archable xmlns="06a704af-1093-41df-910a-e362277c20fd">false</Searchable>
    <_ip_UnifiedCompliancePolicyUIAction xmlns="http://schemas.microsoft.com/sharepoint/v3" xsi:nil="true"/>
    <TaxCatchAll xmlns="06a704af-1093-41df-910a-e362277c20fd" xsi:nil="true"/>
    <_ip_UnifiedCompliancePolicyProperties xmlns="http://schemas.microsoft.com/sharepoint/v3" xsi:nil="true"/>
    <e81e820a66454e4dae05b8cd72e410dc xmlns="06a704af-1093-41df-910a-e362277c20fd">
      <Terms xmlns="http://schemas.microsoft.com/office/infopath/2007/PartnerControls"/>
    </e81e820a66454e4dae05b8cd72e410dc>
    <lcf76f155ced4ddcb4097134ff3c332f xmlns="12207773-f8de-4d1c-9b23-15a1acc5427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5fb71415-aff0-46ac-ad8a-1a0b343c080f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6D7463B7963A458DEBC890CC57F453" ma:contentTypeVersion="15" ma:contentTypeDescription="Create a new document." ma:contentTypeScope="" ma:versionID="18475ce4ff24437ab50aa5a3255664c3">
  <xsd:schema xmlns:xsd="http://www.w3.org/2001/XMLSchema" xmlns:xs="http://www.w3.org/2001/XMLSchema" xmlns:p="http://schemas.microsoft.com/office/2006/metadata/properties" xmlns:ns1="http://schemas.microsoft.com/sharepoint/v3" xmlns:ns2="06a704af-1093-41df-910a-e362277c20fd" xmlns:ns3="12207773-f8de-4d1c-9b23-15a1acc5427a" targetNamespace="http://schemas.microsoft.com/office/2006/metadata/properties" ma:root="true" ma:fieldsID="64c896677f50ae8a8cba4b9486aa64ab" ns1:_="" ns2:_="" ns3:_="">
    <xsd:import namespace="http://schemas.microsoft.com/sharepoint/v3"/>
    <xsd:import namespace="06a704af-1093-41df-910a-e362277c20fd"/>
    <xsd:import namespace="12207773-f8de-4d1c-9b23-15a1acc5427a"/>
    <xsd:element name="properties">
      <xsd:complexType>
        <xsd:sequence>
          <xsd:element name="documentManagement">
            <xsd:complexType>
              <xsd:all>
                <xsd:element ref="ns2:Searchable" minOccurs="0"/>
                <xsd:element ref="ns2:e81e820a66454e4dae05b8cd72e410d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704af-1093-41df-910a-e362277c20fd" elementFormDefault="qualified">
    <xsd:import namespace="http://schemas.microsoft.com/office/2006/documentManagement/types"/>
    <xsd:import namespace="http://schemas.microsoft.com/office/infopath/2007/PartnerControls"/>
    <xsd:element name="Searchable" ma:index="8" nillable="true" ma:displayName="Searchable" ma:default="0" ma:internalName="Searchable">
      <xsd:simpleType>
        <xsd:restriction base="dms:Boolean"/>
      </xsd:simpleType>
    </xsd:element>
    <xsd:element name="e81e820a66454e4dae05b8cd72e410dc" ma:index="9" nillable="true" ma:taxonomy="true" ma:internalName="e81e820a66454e4dae05b8cd72e410dc" ma:taxonomyFieldName="SearchContentClass" ma:displayName="SearchContentClass" ma:default="" ma:fieldId="{e81e820a-6645-4e4d-ae05-b8cd72e410dc}" ma:sspId="5fb71415-aff0-46ac-ad8a-1a0b343c080f" ma:termSetId="d06009ad-cab7-4623-a608-cc47ab75a00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98c6b672-c429-4d84-96a3-c505823677f8}" ma:internalName="TaxCatchAll" ma:showField="CatchAllData" ma:web="a467a49b-b6f7-4aa4-93f9-c5594d8ee3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98c6b672-c429-4d84-96a3-c505823677f8}" ma:internalName="TaxCatchAllLabel" ma:readOnly="true" ma:showField="CatchAllDataLabel" ma:web="a467a49b-b6f7-4aa4-93f9-c5594d8ee3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07773-f8de-4d1c-9b23-15a1acc54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fb71415-aff0-46ac-ad8a-1a0b343c08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E0C1C1-02A6-4F8F-A06B-CDBEA4CAB9B3}"/>
</file>

<file path=customXml/itemProps2.xml><?xml version="1.0" encoding="utf-8"?>
<ds:datastoreItem xmlns:ds="http://schemas.openxmlformats.org/officeDocument/2006/customXml" ds:itemID="{789EF1A6-2C4B-48E4-B6F3-0CEA520BC8C2}"/>
</file>

<file path=customXml/itemProps3.xml><?xml version="1.0" encoding="utf-8"?>
<ds:datastoreItem xmlns:ds="http://schemas.openxmlformats.org/officeDocument/2006/customXml" ds:itemID="{B31DA64A-1E88-4D84-A0DF-E67E92E7D6FA}"/>
</file>

<file path=customXml/itemProps4.xml><?xml version="1.0" encoding="utf-8"?>
<ds:datastoreItem xmlns:ds="http://schemas.openxmlformats.org/officeDocument/2006/customXml" ds:itemID="{C61820F7-A3E9-4A8A-8442-55189A55D8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PPL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Martino, Andrea M</dc:creator>
  <cp:keywords/>
  <dc:description/>
  <cp:lastModifiedBy>Martino, Andrea M</cp:lastModifiedBy>
  <cp:revision/>
  <dcterms:created xsi:type="dcterms:W3CDTF">2026-04-10T23:08:26Z</dcterms:created>
  <dcterms:modified xsi:type="dcterms:W3CDTF">2026-04-28T19:52:47Z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8095e7-21cd-4f1b-a182-85eb226f41ae_Enabled">
    <vt:lpwstr>true</vt:lpwstr>
  </property>
  <property fmtid="{D5CDD505-2E9C-101B-9397-08002B2CF9AE}" pid="3" name="MSIP_Label_b28095e7-21cd-4f1b-a182-85eb226f41ae_SetDate">
    <vt:lpwstr>2026-04-10T23:09:16Z</vt:lpwstr>
  </property>
  <property fmtid="{D5CDD505-2E9C-101B-9397-08002B2CF9AE}" pid="4" name="MSIP_Label_b28095e7-21cd-4f1b-a182-85eb226f41ae_Method">
    <vt:lpwstr>Privileged</vt:lpwstr>
  </property>
  <property fmtid="{D5CDD505-2E9C-101B-9397-08002B2CF9AE}" pid="5" name="MSIP_Label_b28095e7-21cd-4f1b-a182-85eb226f41ae_Name">
    <vt:lpwstr>b28095e7-21cd-4f1b-a182-85eb226f41ae</vt:lpwstr>
  </property>
  <property fmtid="{D5CDD505-2E9C-101B-9397-08002B2CF9AE}" pid="6" name="MSIP_Label_b28095e7-21cd-4f1b-a182-85eb226f41ae_SiteId">
    <vt:lpwstr>25b79aa0-07c6-4d65-9c80-df92aacdc157</vt:lpwstr>
  </property>
  <property fmtid="{D5CDD505-2E9C-101B-9397-08002B2CF9AE}" pid="7" name="MSIP_Label_b28095e7-21cd-4f1b-a182-85eb226f41ae_ActionId">
    <vt:lpwstr>d1ce1f44-a3cf-4a14-9cfe-be24d9d1e987</vt:lpwstr>
  </property>
  <property fmtid="{D5CDD505-2E9C-101B-9397-08002B2CF9AE}" pid="8" name="MSIP_Label_b28095e7-21cd-4f1b-a182-85eb226f41ae_ContentBits">
    <vt:lpwstr>2</vt:lpwstr>
  </property>
  <property fmtid="{D5CDD505-2E9C-101B-9397-08002B2CF9AE}" pid="9" name="MSIP_Label_b28095e7-21cd-4f1b-a182-85eb226f41ae_Tag">
    <vt:lpwstr>10, 0, 1, 1</vt:lpwstr>
  </property>
  <property fmtid="{D5CDD505-2E9C-101B-9397-08002B2CF9AE}" pid="10" name="ContentTypeId">
    <vt:lpwstr>0x010100506D7463B7963A458DEBC890CC57F453</vt:lpwstr>
  </property>
  <property fmtid="{D5CDD505-2E9C-101B-9397-08002B2CF9AE}" pid="11" name="MediaServiceImageTags">
    <vt:lpwstr/>
  </property>
  <property fmtid="{D5CDD505-2E9C-101B-9397-08002B2CF9AE}" pid="12" name="SearchContentClass">
    <vt:lpwstr/>
  </property>
</Properties>
</file>