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\\ppl.com\busdata\CONTROLR\Finsup\RS 490-REGULATORY FILING WORK PAPERS\RIE Rate Case - 2025\Div 26\Attachments\"/>
    </mc:Choice>
  </mc:AlternateContent>
  <xr:revisionPtr revIDLastSave="6" documentId="13_ncr:1_{50AD45DD-1547-46C9-AD2C-152F0DBBAC72}" xr6:coauthVersionLast="47" xr6:coauthVersionMax="47" xr10:uidLastSave="{EF258CEB-1493-4C8C-BCE9-BDD1F284BAEB}"/>
  <bookViews>
    <workbookView xWindow="28680" yWindow="-120" windowWidth="29040" windowHeight="15840" xr2:uid="{14BA27C0-7C0D-472F-8A9A-21AB6D27BE0A}"/>
  </bookViews>
  <sheets>
    <sheet name="L 1057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E23" i="1"/>
  <c r="AH18" i="1"/>
  <c r="L24" i="1" s="1"/>
  <c r="AC18" i="1"/>
  <c r="E24" i="1" s="1"/>
  <c r="M26" i="1" l="1"/>
  <c r="F26" i="1"/>
</calcChain>
</file>

<file path=xl/sharedStrings.xml><?xml version="1.0" encoding="utf-8"?>
<sst xmlns="http://schemas.openxmlformats.org/spreadsheetml/2006/main" count="216" uniqueCount="115">
  <si>
    <t>Original Filing</t>
  </si>
  <si>
    <t>The Narragansett Electric Company</t>
  </si>
  <si>
    <t>d/b/a Rhode Island Energy</t>
  </si>
  <si>
    <t>Docket No. 25-45-GE</t>
  </si>
  <si>
    <t>Attachment Div 26-1-2</t>
  </si>
  <si>
    <t>Page 1 of 1</t>
  </si>
  <si>
    <t>Line Item from Division Sample</t>
  </si>
  <si>
    <t>Originating Company</t>
  </si>
  <si>
    <t>Group</t>
  </si>
  <si>
    <t>Year</t>
  </si>
  <si>
    <t>Accounting Period</t>
  </si>
  <si>
    <t>Journal ID</t>
  </si>
  <si>
    <t>Jounal Date</t>
  </si>
  <si>
    <t>Activity</t>
  </si>
  <si>
    <t>Activity Description</t>
  </si>
  <si>
    <t>Project ID</t>
  </si>
  <si>
    <t>Project Description</t>
  </si>
  <si>
    <t>Sub Project</t>
  </si>
  <si>
    <t>Sub Project Descr</t>
  </si>
  <si>
    <t>FERC Account</t>
  </si>
  <si>
    <t>Account</t>
  </si>
  <si>
    <t>Budget Item</t>
  </si>
  <si>
    <t>Budget Item Description</t>
  </si>
  <si>
    <t>System Source</t>
  </si>
  <si>
    <t>Vendor Name</t>
  </si>
  <si>
    <t>Journal Line Ref</t>
  </si>
  <si>
    <t>Invoice Number</t>
  </si>
  <si>
    <t>Invoice Date</t>
  </si>
  <si>
    <t>Journal Description</t>
  </si>
  <si>
    <t>Description 50</t>
  </si>
  <si>
    <t>Payee Name</t>
  </si>
  <si>
    <t>Customer Name / Merchant</t>
  </si>
  <si>
    <t>Pay Code</t>
  </si>
  <si>
    <t>Resource Sub Category</t>
  </si>
  <si>
    <t>Monetary Amount</t>
  </si>
  <si>
    <t>Electric / Gas</t>
  </si>
  <si>
    <t>Direct Rate</t>
  </si>
  <si>
    <t>Services Rate</t>
  </si>
  <si>
    <t>RIE Monetary Direct</t>
  </si>
  <si>
    <t>RIE Monetary Indirect</t>
  </si>
  <si>
    <t>Total RIE</t>
  </si>
  <si>
    <t>Expense Type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</si>
  <si>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</si>
  <si>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</si>
  <si>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</si>
  <si>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</si>
  <si>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</si>
  <si>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</si>
  <si>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</si>
  <si>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</si>
  <si>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</si>
  <si>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</si>
  <si>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</si>
  <si>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</si>
  <si>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</si>
  <si>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</si>
  <si>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</si>
  <si>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</si>
  <si>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</si>
  <si>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</si>
  <si>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</si>
  <si>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</si>
  <si>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</si>
  <si>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</si>
  <si>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</si>
  <si>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</si>
  <si>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</si>
  <si>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</si>
  <si>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</si>
  <si>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</si>
  <si>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</si>
  <si>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</si>
  <si>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</si>
  <si>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(af)=(ad)*(ab)</t>
  </si>
  <si>
    <t>(ag)=((ae)*(ab))*indirect rate</t>
  </si>
  <si>
    <t>(ah)=(af)+(ag)</t>
  </si>
  <si>
    <t>(ai)</t>
  </si>
  <si>
    <t>PPL Services Corporation</t>
  </si>
  <si>
    <t>Office of General Counsel</t>
  </si>
  <si>
    <t>PTL0015205</t>
  </si>
  <si>
    <t>0000089999</t>
  </si>
  <si>
    <t>Corporate Default</t>
  </si>
  <si>
    <t>02.3 M13 RBLD 115 OHL</t>
  </si>
  <si>
    <t>001</t>
  </si>
  <si>
    <t>Construction</t>
  </si>
  <si>
    <t>Wages</t>
  </si>
  <si>
    <t>PTL</t>
  </si>
  <si>
    <t xml:space="preserve"> </t>
  </si>
  <si>
    <t>REG</t>
  </si>
  <si>
    <t>MCP</t>
  </si>
  <si>
    <t>Electric</t>
  </si>
  <si>
    <t>CAPITAL</t>
  </si>
  <si>
    <t>Employee Detail level from sample</t>
  </si>
  <si>
    <t>Line No.</t>
  </si>
  <si>
    <t>Hours</t>
  </si>
  <si>
    <t>Employee</t>
  </si>
  <si>
    <t>(aj)</t>
  </si>
  <si>
    <t>(ak)</t>
  </si>
  <si>
    <t>13071109</t>
  </si>
  <si>
    <t>107</t>
  </si>
  <si>
    <t>10711</t>
  </si>
  <si>
    <t>11000</t>
  </si>
  <si>
    <t/>
  </si>
  <si>
    <t>Employee2</t>
  </si>
  <si>
    <t>RIE Monetary Tie</t>
  </si>
  <si>
    <t>RIE only charges Tie</t>
  </si>
  <si>
    <t>Total</t>
  </si>
  <si>
    <t>Total RIE Allocated in orig filing</t>
  </si>
  <si>
    <t>Total with Employee level detail</t>
  </si>
  <si>
    <t>Tie</t>
  </si>
  <si>
    <t>Benefit to RI:</t>
  </si>
  <si>
    <t>100% Direct charge to business for work related to this project.  Employee monitoring and working with outside counsel in relation to an easement that was requested to be converted to a license agreement, by RIDOT, that needed to be discussed (property rights) in conjunction with a reconductoring and siting project.</t>
  </si>
  <si>
    <t>Allocation</t>
  </si>
  <si>
    <t>100% Direct charge to business for work related to this project</t>
  </si>
  <si>
    <t>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</si>
</sst>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4A4A4A"/>
      <name val="Arial"/>
      <family val="2"/>
    </font>
    <font>
      <sz val="8"/>
      <color rgb="FF4A4A4A"/>
      <name val="Times New Roman"/>
      <family val="1"/>
    </font>
    <font>
      <b/>
      <sz val="11"/>
      <color rgb="FF00000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22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1" fontId="4" fillId="0" borderId="0" xfId="0" applyNumberFormat="1" applyFont="1"/>
    <xf numFmtId="2" fontId="4" fillId="0" borderId="0" xfId="0" applyNumberFormat="1" applyFont="1"/>
    <xf numFmtId="0" fontId="5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10" fontId="5" fillId="0" borderId="2" xfId="1" applyNumberFormat="1" applyFont="1" applyFill="1" applyBorder="1" applyAlignment="1">
      <alignment horizontal="right" vertical="top"/>
    </xf>
    <xf numFmtId="40" fontId="5" fillId="0" borderId="2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40" fontId="0" fillId="0" borderId="0" xfId="0" applyNumberFormat="1"/>
    <xf numFmtId="4" fontId="0" fillId="0" borderId="0" xfId="0" applyNumberFormat="1"/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85725</xdr:rowOff>
    </xdr:from>
    <xdr:to>
      <xdr:col>11</xdr:col>
      <xdr:colOff>540845</xdr:colOff>
      <xdr:row>51</xdr:row>
      <xdr:rowOff>101956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124B31-7AEE-47AD-8E14-5EB05AAC0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140575"/>
          <a:ext cx="7859220" cy="2553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3D33-823B-4B52-A495-35056CB84530}">
  <dimension ref="A1:AM37"/>
  <sheetViews>
    <sheetView tabSelected="1" topLeftCell="A10" workbookViewId="0">
      <selection activeCell="C31" sqref="C31"/>
    </sheetView>
  </sheetViews>
  <sheetFormatPr defaultRowHeight="14.45"/>
  <cols>
    <col min="6" max="6" width="12.28515625" customWidth="1"/>
    <col min="7" max="7" width="14.42578125" bestFit="1" customWidth="1"/>
    <col min="29" max="29" width="9.5703125" bestFit="1" customWidth="1"/>
  </cols>
  <sheetData>
    <row r="1" spans="1:39">
      <c r="A1" t="s">
        <v>0</v>
      </c>
      <c r="AL1" s="22" t="s">
        <v>1</v>
      </c>
    </row>
    <row r="2" spans="1:39">
      <c r="AL2" s="22" t="s">
        <v>2</v>
      </c>
    </row>
    <row r="3" spans="1:39">
      <c r="AL3" s="22" t="s">
        <v>3</v>
      </c>
    </row>
    <row r="4" spans="1:39">
      <c r="AL4" s="22" t="s">
        <v>4</v>
      </c>
    </row>
    <row r="5" spans="1:39">
      <c r="AL5" s="22" t="s">
        <v>5</v>
      </c>
    </row>
    <row r="6" spans="1:39">
      <c r="AL6" s="22"/>
    </row>
    <row r="7" spans="1:39" s="1" customFormat="1" ht="72">
      <c r="A7" s="23" t="s">
        <v>6</v>
      </c>
      <c r="B7" s="2" t="s">
        <v>7</v>
      </c>
      <c r="C7" s="1" t="s">
        <v>8</v>
      </c>
      <c r="D7" s="1" t="s">
        <v>9</v>
      </c>
      <c r="E7" s="2" t="s">
        <v>10</v>
      </c>
      <c r="F7" s="1" t="s">
        <v>11</v>
      </c>
      <c r="G7" s="3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2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2" t="s">
        <v>33</v>
      </c>
      <c r="AC7" s="2" t="s">
        <v>34</v>
      </c>
      <c r="AD7" s="2" t="s">
        <v>35</v>
      </c>
      <c r="AE7" s="2" t="s">
        <v>36</v>
      </c>
      <c r="AF7" s="1" t="s">
        <v>37</v>
      </c>
      <c r="AG7" s="2" t="s">
        <v>38</v>
      </c>
      <c r="AH7" s="2" t="s">
        <v>39</v>
      </c>
      <c r="AI7" s="2" t="s">
        <v>40</v>
      </c>
      <c r="AJ7" s="2" t="s">
        <v>41</v>
      </c>
    </row>
    <row r="8" spans="1:39" s="1" customFormat="1" ht="14.1">
      <c r="B8" s="1" t="s">
        <v>42</v>
      </c>
      <c r="C8" s="1" t="s">
        <v>43</v>
      </c>
      <c r="D8" s="1" t="s">
        <v>44</v>
      </c>
      <c r="E8" s="1" t="s">
        <v>45</v>
      </c>
      <c r="F8" s="1" t="s">
        <v>46</v>
      </c>
      <c r="G8" s="4" t="s">
        <v>47</v>
      </c>
      <c r="H8" s="1" t="s">
        <v>48</v>
      </c>
      <c r="I8" s="1" t="s">
        <v>49</v>
      </c>
      <c r="J8" s="1" t="s">
        <v>50</v>
      </c>
      <c r="K8" s="1" t="s">
        <v>51</v>
      </c>
      <c r="L8" s="1" t="s">
        <v>52</v>
      </c>
      <c r="M8" s="1" t="s">
        <v>53</v>
      </c>
      <c r="N8" s="1" t="s">
        <v>54</v>
      </c>
      <c r="O8" s="1" t="s">
        <v>55</v>
      </c>
      <c r="P8" s="1" t="s">
        <v>56</v>
      </c>
      <c r="Q8" s="1" t="s">
        <v>57</v>
      </c>
      <c r="R8" s="1" t="s">
        <v>58</v>
      </c>
      <c r="S8" s="1" t="s">
        <v>59</v>
      </c>
      <c r="T8" s="1" t="s">
        <v>60</v>
      </c>
      <c r="U8" s="1" t="s">
        <v>61</v>
      </c>
      <c r="V8" s="1" t="s">
        <v>62</v>
      </c>
      <c r="W8" s="1" t="s">
        <v>63</v>
      </c>
      <c r="X8" s="1" t="s">
        <v>64</v>
      </c>
      <c r="Y8" s="1" t="s">
        <v>65</v>
      </c>
      <c r="Z8" s="1" t="s">
        <v>66</v>
      </c>
      <c r="AA8" s="1" t="s">
        <v>67</v>
      </c>
      <c r="AB8" s="1" t="s">
        <v>68</v>
      </c>
      <c r="AC8" s="1" t="s">
        <v>69</v>
      </c>
      <c r="AD8" s="1" t="s">
        <v>70</v>
      </c>
      <c r="AE8" s="1" t="s">
        <v>71</v>
      </c>
      <c r="AF8" s="1" t="s">
        <v>72</v>
      </c>
      <c r="AG8" s="1" t="s">
        <v>73</v>
      </c>
      <c r="AH8" s="1" t="s">
        <v>74</v>
      </c>
      <c r="AI8" s="1" t="s">
        <v>75</v>
      </c>
      <c r="AJ8" s="1" t="s">
        <v>76</v>
      </c>
    </row>
    <row r="9" spans="1:39" s="6" customFormat="1">
      <c r="A9">
        <v>105725</v>
      </c>
      <c r="B9" t="s">
        <v>77</v>
      </c>
      <c r="C9" t="s">
        <v>78</v>
      </c>
      <c r="D9">
        <v>2025</v>
      </c>
      <c r="E9">
        <v>3</v>
      </c>
      <c r="F9" t="s">
        <v>79</v>
      </c>
      <c r="G9" s="5">
        <v>45746</v>
      </c>
      <c r="H9" t="s">
        <v>80</v>
      </c>
      <c r="I9" t="s">
        <v>81</v>
      </c>
      <c r="J9">
        <v>13071109</v>
      </c>
      <c r="K9" t="s">
        <v>82</v>
      </c>
      <c r="L9" t="s">
        <v>83</v>
      </c>
      <c r="M9" t="s">
        <v>84</v>
      </c>
      <c r="N9">
        <v>107</v>
      </c>
      <c r="O9">
        <v>10711</v>
      </c>
      <c r="P9">
        <v>11000</v>
      </c>
      <c r="Q9" t="s">
        <v>85</v>
      </c>
      <c r="R9" t="s">
        <v>86</v>
      </c>
      <c r="S9" t="s">
        <v>87</v>
      </c>
      <c r="T9" t="s">
        <v>87</v>
      </c>
      <c r="U9" t="s">
        <v>87</v>
      </c>
      <c r="V9"/>
      <c r="W9" t="s">
        <v>87</v>
      </c>
      <c r="X9" t="s">
        <v>87</v>
      </c>
      <c r="Y9" t="s">
        <v>87</v>
      </c>
      <c r="Z9" t="s">
        <v>87</v>
      </c>
      <c r="AA9" t="s">
        <v>88</v>
      </c>
      <c r="AB9" t="s">
        <v>89</v>
      </c>
      <c r="AC9">
        <v>31.48</v>
      </c>
      <c r="AD9" t="s">
        <v>90</v>
      </c>
      <c r="AE9">
        <v>1</v>
      </c>
      <c r="AF9"/>
      <c r="AG9">
        <v>31.48</v>
      </c>
      <c r="AH9"/>
      <c r="AI9">
        <v>31.48</v>
      </c>
      <c r="AJ9" t="s">
        <v>91</v>
      </c>
    </row>
    <row r="10" spans="1:39" s="6" customFormat="1" ht="14.1">
      <c r="A10" s="7"/>
      <c r="G10" s="8"/>
      <c r="V10" s="8"/>
      <c r="AC10" s="9"/>
      <c r="AE10" s="10"/>
      <c r="AF10" s="10"/>
      <c r="AG10" s="9"/>
      <c r="AH10" s="10"/>
      <c r="AI10" s="10"/>
    </row>
    <row r="11" spans="1:39" s="6" customFormat="1" ht="14.1">
      <c r="A11" s="7"/>
      <c r="G11" s="8"/>
      <c r="V11" s="8"/>
      <c r="AC11" s="9"/>
      <c r="AE11" s="10"/>
      <c r="AF11" s="10"/>
      <c r="AG11" s="9"/>
      <c r="AH11" s="10"/>
      <c r="AI11" s="10"/>
    </row>
    <row r="12" spans="1:39" s="6" customFormat="1" ht="14.1">
      <c r="A12" s="7"/>
      <c r="G12" s="8"/>
      <c r="V12" s="8"/>
      <c r="AC12" s="9"/>
      <c r="AE12" s="10"/>
      <c r="AF12" s="10"/>
      <c r="AG12" s="9"/>
      <c r="AH12" s="10"/>
      <c r="AI12" s="10"/>
    </row>
    <row r="14" spans="1:39">
      <c r="A14" t="s">
        <v>92</v>
      </c>
    </row>
    <row r="15" spans="1:39" ht="57.75">
      <c r="A15" s="1" t="s">
        <v>93</v>
      </c>
      <c r="B15" s="2" t="s">
        <v>7</v>
      </c>
      <c r="C15" s="1" t="s">
        <v>8</v>
      </c>
      <c r="D15" s="1" t="s">
        <v>9</v>
      </c>
      <c r="E15" s="2" t="s">
        <v>10</v>
      </c>
      <c r="F15" s="1" t="s">
        <v>11</v>
      </c>
      <c r="G15" s="3" t="s">
        <v>12</v>
      </c>
      <c r="H15" s="2" t="s">
        <v>13</v>
      </c>
      <c r="I15" s="2" t="s">
        <v>14</v>
      </c>
      <c r="J15" s="2" t="s">
        <v>15</v>
      </c>
      <c r="K15" s="2" t="s">
        <v>16</v>
      </c>
      <c r="L15" s="2" t="s">
        <v>17</v>
      </c>
      <c r="M15" s="2" t="s">
        <v>18</v>
      </c>
      <c r="N15" s="2" t="s">
        <v>19</v>
      </c>
      <c r="O15" s="2" t="s">
        <v>20</v>
      </c>
      <c r="P15" s="2" t="s">
        <v>21</v>
      </c>
      <c r="Q15" s="2" t="s">
        <v>22</v>
      </c>
      <c r="R15" s="2" t="s">
        <v>23</v>
      </c>
      <c r="S15" s="2" t="s">
        <v>24</v>
      </c>
      <c r="T15" s="2" t="s">
        <v>25</v>
      </c>
      <c r="U15" s="2" t="s">
        <v>26</v>
      </c>
      <c r="V15" s="2" t="s">
        <v>27</v>
      </c>
      <c r="W15" s="2" t="s">
        <v>28</v>
      </c>
      <c r="X15" s="2" t="s">
        <v>29</v>
      </c>
      <c r="Y15" s="2" t="s">
        <v>30</v>
      </c>
      <c r="Z15" s="2" t="s">
        <v>31</v>
      </c>
      <c r="AA15" s="2" t="s">
        <v>32</v>
      </c>
      <c r="AB15" s="2" t="s">
        <v>33</v>
      </c>
      <c r="AC15" s="2" t="s">
        <v>34</v>
      </c>
      <c r="AD15" s="2" t="s">
        <v>35</v>
      </c>
      <c r="AE15" s="2" t="s">
        <v>36</v>
      </c>
      <c r="AF15" s="1" t="s">
        <v>37</v>
      </c>
      <c r="AG15" s="2" t="s">
        <v>38</v>
      </c>
      <c r="AH15" s="2" t="s">
        <v>39</v>
      </c>
      <c r="AI15" s="2" t="s">
        <v>40</v>
      </c>
      <c r="AJ15" s="2" t="s">
        <v>41</v>
      </c>
      <c r="AK15" s="2" t="s">
        <v>94</v>
      </c>
      <c r="AL15" s="2" t="s">
        <v>95</v>
      </c>
    </row>
    <row r="16" spans="1:39">
      <c r="B16" s="1" t="s">
        <v>42</v>
      </c>
      <c r="C16" s="1" t="s">
        <v>43</v>
      </c>
      <c r="D16" s="1" t="s">
        <v>44</v>
      </c>
      <c r="E16" s="1" t="s">
        <v>45</v>
      </c>
      <c r="F16" s="1" t="s">
        <v>46</v>
      </c>
      <c r="G16" s="4" t="s">
        <v>47</v>
      </c>
      <c r="H16" s="1" t="s">
        <v>48</v>
      </c>
      <c r="I16" s="1" t="s">
        <v>49</v>
      </c>
      <c r="J16" s="1" t="s">
        <v>50</v>
      </c>
      <c r="K16" s="1" t="s">
        <v>51</v>
      </c>
      <c r="L16" s="1" t="s">
        <v>52</v>
      </c>
      <c r="M16" s="1" t="s">
        <v>53</v>
      </c>
      <c r="N16" s="1" t="s">
        <v>54</v>
      </c>
      <c r="O16" s="1" t="s">
        <v>55</v>
      </c>
      <c r="P16" s="1" t="s">
        <v>56</v>
      </c>
      <c r="Q16" s="1" t="s">
        <v>57</v>
      </c>
      <c r="R16" s="1" t="s">
        <v>58</v>
      </c>
      <c r="S16" s="1" t="s">
        <v>59</v>
      </c>
      <c r="T16" s="1" t="s">
        <v>60</v>
      </c>
      <c r="U16" s="1" t="s">
        <v>61</v>
      </c>
      <c r="V16" s="1" t="s">
        <v>62</v>
      </c>
      <c r="W16" s="1" t="s">
        <v>63</v>
      </c>
      <c r="X16" s="1" t="s">
        <v>64</v>
      </c>
      <c r="Y16" s="1" t="s">
        <v>65</v>
      </c>
      <c r="Z16" s="1" t="s">
        <v>66</v>
      </c>
      <c r="AA16" s="1" t="s">
        <v>67</v>
      </c>
      <c r="AB16" s="1" t="s">
        <v>68</v>
      </c>
      <c r="AC16" s="1" t="s">
        <v>69</v>
      </c>
      <c r="AD16" s="1" t="s">
        <v>70</v>
      </c>
      <c r="AE16" s="1" t="s">
        <v>71</v>
      </c>
      <c r="AF16" s="1" t="s">
        <v>72</v>
      </c>
      <c r="AG16" s="1" t="s">
        <v>73</v>
      </c>
      <c r="AH16" s="1" t="s">
        <v>74</v>
      </c>
      <c r="AI16" s="1" t="s">
        <v>75</v>
      </c>
      <c r="AJ16" s="1" t="s">
        <v>76</v>
      </c>
      <c r="AK16" s="1" t="s">
        <v>96</v>
      </c>
      <c r="AL16" s="1" t="s">
        <v>97</v>
      </c>
      <c r="AM16" s="1"/>
    </row>
    <row r="17" spans="1:39" ht="30">
      <c r="A17">
        <v>1</v>
      </c>
      <c r="B17" t="s">
        <v>77</v>
      </c>
      <c r="C17" s="11" t="s">
        <v>78</v>
      </c>
      <c r="D17" s="11">
        <v>2025</v>
      </c>
      <c r="E17" s="11">
        <v>3</v>
      </c>
      <c r="F17" s="11" t="s">
        <v>79</v>
      </c>
      <c r="G17" s="12">
        <v>45746</v>
      </c>
      <c r="H17" s="11" t="s">
        <v>80</v>
      </c>
      <c r="I17" s="11" t="s">
        <v>81</v>
      </c>
      <c r="J17" s="11" t="s">
        <v>98</v>
      </c>
      <c r="K17" s="11" t="s">
        <v>82</v>
      </c>
      <c r="L17" s="11" t="s">
        <v>83</v>
      </c>
      <c r="M17" s="11" t="s">
        <v>84</v>
      </c>
      <c r="N17" s="11" t="s">
        <v>99</v>
      </c>
      <c r="O17" s="11" t="s">
        <v>100</v>
      </c>
      <c r="P17" s="11" t="s">
        <v>101</v>
      </c>
      <c r="Q17" s="11" t="s">
        <v>85</v>
      </c>
      <c r="R17" s="11" t="s">
        <v>86</v>
      </c>
      <c r="S17" s="11" t="s">
        <v>87</v>
      </c>
      <c r="T17" s="11" t="s">
        <v>87</v>
      </c>
      <c r="U17" s="11" t="s">
        <v>87</v>
      </c>
      <c r="V17" s="12" t="s">
        <v>102</v>
      </c>
      <c r="W17" s="11" t="s">
        <v>87</v>
      </c>
      <c r="X17" s="11" t="s">
        <v>87</v>
      </c>
      <c r="Y17" s="11" t="s">
        <v>87</v>
      </c>
      <c r="Z17" s="11" t="s">
        <v>87</v>
      </c>
      <c r="AA17" s="11" t="s">
        <v>88</v>
      </c>
      <c r="AB17" s="11" t="s">
        <v>89</v>
      </c>
      <c r="AC17" s="13">
        <v>31.48</v>
      </c>
      <c r="AD17" t="s">
        <v>90</v>
      </c>
      <c r="AE17" s="14">
        <v>1</v>
      </c>
      <c r="AF17" s="14">
        <v>0</v>
      </c>
      <c r="AG17" s="15">
        <v>31.48</v>
      </c>
      <c r="AH17" s="15">
        <v>0</v>
      </c>
      <c r="AI17" s="15">
        <v>31.48</v>
      </c>
      <c r="AJ17" s="15" t="s">
        <v>91</v>
      </c>
      <c r="AK17" s="16">
        <v>0.2</v>
      </c>
      <c r="AL17" s="17" t="s">
        <v>103</v>
      </c>
      <c r="AM17" s="17"/>
    </row>
    <row r="18" spans="1:39">
      <c r="AB18" s="18"/>
      <c r="AC18" s="19">
        <f>SUM(AC17)</f>
        <v>31.48</v>
      </c>
      <c r="AH18" s="18">
        <f>SUM(AI17)</f>
        <v>31.48</v>
      </c>
      <c r="AI18" s="17"/>
      <c r="AJ18" s="17"/>
      <c r="AK18" s="17"/>
    </row>
    <row r="20" spans="1:39">
      <c r="A20" t="s">
        <v>104</v>
      </c>
      <c r="H20" t="s">
        <v>105</v>
      </c>
    </row>
    <row r="21" spans="1:39">
      <c r="AC21" s="18"/>
    </row>
    <row r="22" spans="1:39">
      <c r="E22" t="s">
        <v>106</v>
      </c>
    </row>
    <row r="23" spans="1:39">
      <c r="A23" t="s">
        <v>107</v>
      </c>
      <c r="E23" s="20">
        <f>AC9</f>
        <v>31.48</v>
      </c>
      <c r="H23" t="s">
        <v>107</v>
      </c>
      <c r="L23" s="20">
        <f>AI9</f>
        <v>31.48</v>
      </c>
    </row>
    <row r="24" spans="1:39">
      <c r="A24" t="s">
        <v>108</v>
      </c>
      <c r="E24" s="20">
        <f>AC18</f>
        <v>31.48</v>
      </c>
      <c r="H24" t="s">
        <v>108</v>
      </c>
      <c r="L24" s="20">
        <f>AH18</f>
        <v>31.48</v>
      </c>
    </row>
    <row r="26" spans="1:39">
      <c r="E26" t="s">
        <v>109</v>
      </c>
      <c r="F26" s="20">
        <f>E23-E24</f>
        <v>0</v>
      </c>
      <c r="L26" t="s">
        <v>109</v>
      </c>
      <c r="M26" s="20">
        <f>L23-L24</f>
        <v>0</v>
      </c>
    </row>
    <row r="30" spans="1:39">
      <c r="A30" s="21" t="s">
        <v>110</v>
      </c>
      <c r="C30" t="s">
        <v>111</v>
      </c>
    </row>
    <row r="31" spans="1:39">
      <c r="A31" s="21" t="s">
        <v>13</v>
      </c>
    </row>
    <row r="32" spans="1:39">
      <c r="A32" s="21" t="s">
        <v>112</v>
      </c>
      <c r="C32" t="s">
        <v>113</v>
      </c>
    </row>
    <row r="37" spans="1:1">
      <c r="A37" s="21" t="s">
        <v>114</v>
      </c>
    </row>
  </sheetData>
  <pageMargins left="0.7" right="0.7" top="0.75" bottom="0.75" header="0.3" footer="0.3"/>
  <headerFooter>
    <oddFooter>&amp;L_x000D_&amp;1#&amp;"Aptos"&amp;14&amp;K000000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TaxCatchAll xmlns="06a704af-1093-41df-910a-e362277c20fd" xsi:nil="true"/>
    <_ip_UnifiedCompliancePolicyProperties xmlns="http://schemas.microsoft.com/sharepoint/v3" xsi:nil="true"/>
    <e81e820a66454e4dae05b8cd72e410dc xmlns="06a704af-1093-41df-910a-e362277c20fd">
      <Terms xmlns="http://schemas.microsoft.com/office/infopath/2007/PartnerControls"/>
    </e81e820a66454e4dae05b8cd72e410dc>
    <lcf76f155ced4ddcb4097134ff3c332f xmlns="12207773-f8de-4d1c-9b23-15a1acc542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5" ma:contentTypeDescription="Create a new document." ma:contentTypeScope="" ma:versionID="18475ce4ff24437ab50aa5a3255664c3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5fb71415-aff0-46ac-ad8a-1a0b343c080f" ContentTypeId="0x0101" PreviousValue="false"/>
</file>

<file path=customXml/itemProps1.xml><?xml version="1.0" encoding="utf-8"?>
<ds:datastoreItem xmlns:ds="http://schemas.openxmlformats.org/officeDocument/2006/customXml" ds:itemID="{149CE8C7-6E14-406A-A430-750A67C6507F}"/>
</file>

<file path=customXml/itemProps2.xml><?xml version="1.0" encoding="utf-8"?>
<ds:datastoreItem xmlns:ds="http://schemas.openxmlformats.org/officeDocument/2006/customXml" ds:itemID="{78546F56-AF30-4FA8-9627-2D0F0A1A6339}"/>
</file>

<file path=customXml/itemProps3.xml><?xml version="1.0" encoding="utf-8"?>
<ds:datastoreItem xmlns:ds="http://schemas.openxmlformats.org/officeDocument/2006/customXml" ds:itemID="{0FD1F537-49C5-4885-9DF0-57AFFAB506B7}"/>
</file>

<file path=customXml/itemProps4.xml><?xml version="1.0" encoding="utf-8"?>
<ds:datastoreItem xmlns:ds="http://schemas.openxmlformats.org/officeDocument/2006/customXml" ds:itemID="{832BE7A4-AE07-477D-91FC-D31E8BF2C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PPL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Martino, Andrea M</dc:creator>
  <cp:keywords/>
  <dc:description/>
  <cp:lastModifiedBy>Martino, Andrea M</cp:lastModifiedBy>
  <cp:revision/>
  <dcterms:created xsi:type="dcterms:W3CDTF">2026-04-10T21:02:19Z</dcterms:created>
  <dcterms:modified xsi:type="dcterms:W3CDTF">2026-04-29T13:15:43Z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8095e7-21cd-4f1b-a182-85eb226f41ae_Enabled">
    <vt:lpwstr>true</vt:lpwstr>
  </property>
  <property fmtid="{D5CDD505-2E9C-101B-9397-08002B2CF9AE}" pid="3" name="MSIP_Label_b28095e7-21cd-4f1b-a182-85eb226f41ae_SetDate">
    <vt:lpwstr>2026-04-10T21:02:49Z</vt:lpwstr>
  </property>
  <property fmtid="{D5CDD505-2E9C-101B-9397-08002B2CF9AE}" pid="4" name="MSIP_Label_b28095e7-21cd-4f1b-a182-85eb226f41ae_Method">
    <vt:lpwstr>Privileged</vt:lpwstr>
  </property>
  <property fmtid="{D5CDD505-2E9C-101B-9397-08002B2CF9AE}" pid="5" name="MSIP_Label_b28095e7-21cd-4f1b-a182-85eb226f41ae_Name">
    <vt:lpwstr>b28095e7-21cd-4f1b-a182-85eb226f41ae</vt:lpwstr>
  </property>
  <property fmtid="{D5CDD505-2E9C-101B-9397-08002B2CF9AE}" pid="6" name="MSIP_Label_b28095e7-21cd-4f1b-a182-85eb226f41ae_SiteId">
    <vt:lpwstr>25b79aa0-07c6-4d65-9c80-df92aacdc157</vt:lpwstr>
  </property>
  <property fmtid="{D5CDD505-2E9C-101B-9397-08002B2CF9AE}" pid="7" name="MSIP_Label_b28095e7-21cd-4f1b-a182-85eb226f41ae_ActionId">
    <vt:lpwstr>37f369c4-b6d7-4ab0-9aa3-9f352b9f7edc</vt:lpwstr>
  </property>
  <property fmtid="{D5CDD505-2E9C-101B-9397-08002B2CF9AE}" pid="8" name="MSIP_Label_b28095e7-21cd-4f1b-a182-85eb226f41ae_ContentBits">
    <vt:lpwstr>2</vt:lpwstr>
  </property>
  <property fmtid="{D5CDD505-2E9C-101B-9397-08002B2CF9AE}" pid="9" name="MSIP_Label_b28095e7-21cd-4f1b-a182-85eb226f41ae_Tag">
    <vt:lpwstr>10, 0, 1, 1</vt:lpwstr>
  </property>
  <property fmtid="{D5CDD505-2E9C-101B-9397-08002B2CF9AE}" pid="10" name="ContentTypeId">
    <vt:lpwstr>0x010100506D7463B7963A458DEBC890CC57F453</vt:lpwstr>
  </property>
  <property fmtid="{D5CDD505-2E9C-101B-9397-08002B2CF9AE}" pid="11" name="MediaServiceImageTags">
    <vt:lpwstr/>
  </property>
  <property fmtid="{D5CDD505-2E9C-101B-9397-08002B2CF9AE}" pid="12" name="SearchContentClass">
    <vt:lpwstr/>
  </property>
</Properties>
</file>