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plcorp.sharepoint.com/teams/RIERateCase/Shared Documents/General/0.1 Discovery/x. Record Requests/3. READY FOR FINAL SIGNOFFS/25-45-GE Response to RR 46/"/>
    </mc:Choice>
  </mc:AlternateContent>
  <xr:revisionPtr revIDLastSave="109" documentId="8_{253116DA-80B3-4136-9CE4-CFFF297C6025}" xr6:coauthVersionLast="47" xr6:coauthVersionMax="47" xr10:uidLastSave="{19215BBA-7C9D-4B00-BB8C-BC9727E983DE}"/>
  <bookViews>
    <workbookView xWindow="-120" yWindow="-120" windowWidth="29040" windowHeight="15840" xr2:uid="{CED19B3A-C56A-4D9D-8527-88D2D09640AA}"/>
  </bookViews>
  <sheets>
    <sheet name="RR-46-1 Summary" sheetId="5" r:id="rId1"/>
    <sheet name="RR-46-2 By Job Title" sheetId="4" r:id="rId2"/>
    <sheet name="RR-46-3 Stabilization" sheetId="7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3" i="5" l="1"/>
  <c r="E22" i="5"/>
  <c r="E21" i="5"/>
  <c r="E20" i="5"/>
  <c r="E19" i="5"/>
  <c r="E18" i="5"/>
  <c r="E17" i="5"/>
  <c r="E16" i="5"/>
  <c r="E15" i="5"/>
  <c r="E14" i="5"/>
  <c r="E13" i="5"/>
  <c r="E12" i="5"/>
  <c r="E11" i="5"/>
  <c r="F12" i="5"/>
  <c r="F23" i="5" l="1"/>
  <c r="E26" i="4" l="1"/>
  <c r="D23" i="5"/>
  <c r="C23" i="5"/>
  <c r="E36" i="7"/>
  <c r="E38" i="7"/>
  <c r="E37" i="7"/>
  <c r="G23" i="5" l="1"/>
</calcChain>
</file>

<file path=xl/sharedStrings.xml><?xml version="1.0" encoding="utf-8"?>
<sst xmlns="http://schemas.openxmlformats.org/spreadsheetml/2006/main" count="272" uniqueCount="149">
  <si>
    <t>The Narragansett Electric Company</t>
  </si>
  <si>
    <t>d/b/a Rhode Island Energy</t>
  </si>
  <si>
    <t>Docket No. 25-45-GE</t>
  </si>
  <si>
    <t>Attachment RR-46-1</t>
  </si>
  <si>
    <t>Page 1 of 1</t>
  </si>
  <si>
    <t>RI Customer Department FTE and Labor Budget Summary</t>
  </si>
  <si>
    <t xml:space="preserve">Line No. </t>
  </si>
  <si>
    <t>Department</t>
  </si>
  <si>
    <t>2026 Opex Labor Budget</t>
  </si>
  <si>
    <t>RI Customer Contact Center Ops</t>
  </si>
  <si>
    <t>RI Customer Connections</t>
  </si>
  <si>
    <t>RI Billing &amp; Collections</t>
  </si>
  <si>
    <t>RI EE Policy&amp;Strat/EMV/Report</t>
  </si>
  <si>
    <t>RI EE/EV/Customer Program Mgmt</t>
  </si>
  <si>
    <t>RI Low/Mid Income Assistance</t>
  </si>
  <si>
    <t>RI Customer- Senior Director</t>
  </si>
  <si>
    <t>RI Operations Support</t>
  </si>
  <si>
    <t>RI Gas Customer Connections</t>
  </si>
  <si>
    <t>RI Sales &amp; EE Implementation</t>
  </si>
  <si>
    <t>RI Reg Complaints &amp; Programs</t>
  </si>
  <si>
    <t>RI CIS/CX Innovation Delivery</t>
  </si>
  <si>
    <t>Grand Total</t>
  </si>
  <si>
    <t>Attachment RR-46-2</t>
  </si>
  <si>
    <t>RI Customer Department FTE Detail by Job Title</t>
  </si>
  <si>
    <t>Job Title</t>
  </si>
  <si>
    <t>Complex Billing Specialist</t>
  </si>
  <si>
    <t/>
  </si>
  <si>
    <t>Customer Ops Data Analyst</t>
  </si>
  <si>
    <t>Customer Service Associate</t>
  </si>
  <si>
    <t>Customer Service Intermediate</t>
  </si>
  <si>
    <t>Customer Service Team Lead</t>
  </si>
  <si>
    <t>Lead Supv-Call Center Operatns</t>
  </si>
  <si>
    <t>Managed Account Specialist</t>
  </si>
  <si>
    <t>Mgr-Customer Operations</t>
  </si>
  <si>
    <t>Regulatory Compliance Speclst</t>
  </si>
  <si>
    <t>Solar Customer Support Spec</t>
  </si>
  <si>
    <t>Sr Claims Coordinator RI</t>
  </si>
  <si>
    <t>Sr Complex Billing Spec</t>
  </si>
  <si>
    <t>Sr Solar Customer Suppt Spec</t>
  </si>
  <si>
    <t>Supv- Call Center Operations</t>
  </si>
  <si>
    <t>Supv-Cust Reg Escalations</t>
  </si>
  <si>
    <t>RI Customer Contact Center Ops Total</t>
  </si>
  <si>
    <t>Bus Acct Spec Connectns-Electr</t>
  </si>
  <si>
    <t>Mgr-Electric Connections</t>
  </si>
  <si>
    <t>Sr Bus Acct Spec Connctn-Elect</t>
  </si>
  <si>
    <t>Supv - Electric Connections</t>
  </si>
  <si>
    <t>Utility Services Specialist</t>
  </si>
  <si>
    <t>RI Customer Connections Total</t>
  </si>
  <si>
    <t>CHOICE Billing Lead</t>
  </si>
  <si>
    <t>Cred &amp; Colls Specialist</t>
  </si>
  <si>
    <t>Credit &amp; Collections Mgr</t>
  </si>
  <si>
    <t>Mgr-Billing &amp; Rev Assurance</t>
  </si>
  <si>
    <t>NUB &amp; Rev Assurance Specialist</t>
  </si>
  <si>
    <t>Regulatory Specialist</t>
  </si>
  <si>
    <t>Sr Billing Specialist-Supplier</t>
  </si>
  <si>
    <t>Sr Cred &amp; Colls Speclst</t>
  </si>
  <si>
    <t>Supervisor Non-Utility Billing</t>
  </si>
  <si>
    <t>RI Billing &amp; Collections Total</t>
  </si>
  <si>
    <t>Assoc Specialist EE EM&amp;V</t>
  </si>
  <si>
    <t>Engineer I</t>
  </si>
  <si>
    <t>Engineer II</t>
  </si>
  <si>
    <t>Lead Specialist EE EM&amp;V</t>
  </si>
  <si>
    <t>Mgr EE Strtgy Policy&amp;EMV Rprtg</t>
  </si>
  <si>
    <t>Project Manager</t>
  </si>
  <si>
    <t>Sr EE Reporting Analyst</t>
  </si>
  <si>
    <t>Sr Specialist EE EM&amp;V</t>
  </si>
  <si>
    <t>RI EE Policy&amp;Strat/EMV/Report Total</t>
  </si>
  <si>
    <t>Coordinator EE &amp; CPM</t>
  </si>
  <si>
    <t>Mgr-EE &amp; CPM</t>
  </si>
  <si>
    <t>Program Mgr-EE Non-Residential</t>
  </si>
  <si>
    <t>Sr Prog Mgr-EE Non-Residential</t>
  </si>
  <si>
    <t>Sr Program Mgr EV/DR</t>
  </si>
  <si>
    <t>Sr. Coordinator EE &amp; CPM</t>
  </si>
  <si>
    <t>RI EE/EV/Customer Program Mgmt Total</t>
  </si>
  <si>
    <t>Cust Research Mktng Brand Spec</t>
  </si>
  <si>
    <t>Customer Advocate EE</t>
  </si>
  <si>
    <t>Program Mgr - EE Residential</t>
  </si>
  <si>
    <t>Sr Program Mgr-EE Residential</t>
  </si>
  <si>
    <t>Sr Consumer Advocate</t>
  </si>
  <si>
    <t>Supv-Low/Mod Income Assist</t>
  </si>
  <si>
    <t>RI Low/Mid Income Assistance Total</t>
  </si>
  <si>
    <t>Dir Cust Service Ops &amp; Support</t>
  </si>
  <si>
    <t>Dir-Customer Programs</t>
  </si>
  <si>
    <t>Sr Mgr Billing &amp; Collections</t>
  </si>
  <si>
    <t>VP-Customer Service (RIE)</t>
  </si>
  <si>
    <t>RI Customer- Senior Director Total</t>
  </si>
  <si>
    <t>Intermediate QA Specialist</t>
  </si>
  <si>
    <t>Lead Wrkfrce &amp; Ops Specialist</t>
  </si>
  <si>
    <t>Mgr- Wrkfrce Mgt Perf &amp; Strat</t>
  </si>
  <si>
    <t>Sr SOP &amp; Comm Specialist</t>
  </si>
  <si>
    <t>Supervisor Training &amp; Quality</t>
  </si>
  <si>
    <t>Training Specialist</t>
  </si>
  <si>
    <t>Vendor Manager</t>
  </si>
  <si>
    <t>WFM Analyst</t>
  </si>
  <si>
    <t>WFM Forecasting Analyst</t>
  </si>
  <si>
    <t>WFM Metrics &amp; Report Analyst</t>
  </si>
  <si>
    <t>RI Operations Support Total</t>
  </si>
  <si>
    <t>Assoc Bus Acct Spec Conns-Gas</t>
  </si>
  <si>
    <t>Bus Acct Spec Connections-Gas</t>
  </si>
  <si>
    <t>Manager - Gas Connections</t>
  </si>
  <si>
    <t>Sr Analyst - Compliance Prgrms</t>
  </si>
  <si>
    <t>Sr Bus Acct Spec Connectns-Gas</t>
  </si>
  <si>
    <t>RI Gas Customer Connections Total</t>
  </si>
  <si>
    <t>Engineer III</t>
  </si>
  <si>
    <t>Lead Field Sales Specialist EE</t>
  </si>
  <si>
    <t>Manager Engineering</t>
  </si>
  <si>
    <t>Principal Engineer</t>
  </si>
  <si>
    <t>Sr. Field Sales Specialist EE</t>
  </si>
  <si>
    <t>Supervisor - EE Implentation</t>
  </si>
  <si>
    <t>RI Sales &amp; EE Implementation Total</t>
  </si>
  <si>
    <t>Customer Resolution Team Spec</t>
  </si>
  <si>
    <t>Sr Regulatory Escalation Spec</t>
  </si>
  <si>
    <t>RI Reg Complaints &amp; Programs Total</t>
  </si>
  <si>
    <t>Bus Ops Support Specialist</t>
  </si>
  <si>
    <t>CIS Func Analyst</t>
  </si>
  <si>
    <t>RI CIS/CX Innovation Delivery Total</t>
  </si>
  <si>
    <t>Attachment RR-46-3</t>
  </si>
  <si>
    <t>RI Customer Stabilization Costs</t>
  </si>
  <si>
    <t>Month</t>
  </si>
  <si>
    <t>Year</t>
  </si>
  <si>
    <t>Test Year</t>
  </si>
  <si>
    <t>Customer Operations Expense</t>
  </si>
  <si>
    <t>August 2024</t>
  </si>
  <si>
    <t>September</t>
  </si>
  <si>
    <t>Yes</t>
  </si>
  <si>
    <t>October</t>
  </si>
  <si>
    <t>November</t>
  </si>
  <si>
    <t>December</t>
  </si>
  <si>
    <t>January 2025</t>
  </si>
  <si>
    <t>February</t>
  </si>
  <si>
    <t>March</t>
  </si>
  <si>
    <t>April</t>
  </si>
  <si>
    <t>May</t>
  </si>
  <si>
    <t>June</t>
  </si>
  <si>
    <t>July</t>
  </si>
  <si>
    <t>August</t>
  </si>
  <si>
    <t>January</t>
  </si>
  <si>
    <t>Total</t>
  </si>
  <si>
    <t>Vacancies</t>
  </si>
  <si>
    <t>2026 FTE Budget</t>
  </si>
  <si>
    <t>Notes:</t>
  </si>
  <si>
    <t>1)</t>
  </si>
  <si>
    <t>The labor budget does not include energy efficiency labor.</t>
  </si>
  <si>
    <t>2)</t>
  </si>
  <si>
    <t xml:space="preserve">The 2026 opex budget of $17.3m is indicative of a comparable budget for the test year ending August of 2025 (less annual merit increases). </t>
  </si>
  <si>
    <t>3)</t>
  </si>
  <si>
    <t>The 2026 opex labor budget funds 97.5% of the associated FTEs to account for an estimated vacancy assumption.</t>
  </si>
  <si>
    <t>4)</t>
  </si>
  <si>
    <t>Line No. 5 is 100% energy efficiency and line 12 is 100% IT capital.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</si>
</sst>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[$-409]mmm\-yy;@"/>
    <numFmt numFmtId="165" formatCode="_(* #,##0_);_(* \(#,##0\);_(* &quot;-&quot;??_);_(@_)"/>
    <numFmt numFmtId="166" formatCode="[$-409]mmmm\ d\,\ yyyy;@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Times New Roman"/>
    </font>
    <font>
      <sz val="11"/>
      <name val="Times New Roman"/>
    </font>
    <font>
      <b/>
      <i/>
      <sz val="10"/>
      <color theme="1"/>
      <name val="Times New Roman"/>
    </font>
    <font>
      <b/>
      <sz val="11"/>
      <color theme="1"/>
      <name val="Times New Roman"/>
    </font>
    <font>
      <sz val="11"/>
      <color rgb="FFFF0000"/>
      <name val="Times New Roman"/>
    </font>
    <font>
      <b/>
      <i/>
      <sz val="11"/>
      <color theme="1"/>
      <name val="Times New Roman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166" fontId="3" fillId="0" borderId="0" xfId="0" applyNumberFormat="1" applyFont="1" applyAlignment="1">
      <alignment horizontal="right"/>
    </xf>
    <xf numFmtId="166" fontId="3" fillId="3" borderId="0" xfId="0" applyNumberFormat="1" applyFont="1" applyFill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/>
    <xf numFmtId="0" fontId="5" fillId="2" borderId="1" xfId="0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6" fillId="0" borderId="0" xfId="0" applyFont="1"/>
    <xf numFmtId="0" fontId="2" fillId="0" borderId="1" xfId="0" applyFont="1" applyBorder="1"/>
    <xf numFmtId="165" fontId="2" fillId="0" borderId="1" xfId="1" applyNumberFormat="1" applyFont="1" applyBorder="1"/>
    <xf numFmtId="0" fontId="2" fillId="0" borderId="0" xfId="0" applyFont="1" applyAlignment="1">
      <alignment wrapText="1"/>
    </xf>
    <xf numFmtId="0" fontId="7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5" fillId="2" borderId="1" xfId="0" applyNumberFormat="1" applyFont="1" applyFill="1" applyBorder="1" applyAlignment="1">
      <alignment horizontal="center"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E605D-FD42-4763-9FE5-F5B68E88F496}">
  <dimension ref="A1:J30"/>
  <sheetViews>
    <sheetView tabSelected="1" workbookViewId="0">
      <selection activeCell="A30" sqref="A30:B30"/>
    </sheetView>
  </sheetViews>
  <sheetFormatPr defaultRowHeight="15" x14ac:dyDescent="0.25"/>
  <cols>
    <col min="1" max="1" width="9.140625" style="15"/>
    <col min="2" max="2" width="40.42578125" style="1" customWidth="1"/>
    <col min="3" max="4" width="9.140625" style="1"/>
    <col min="5" max="5" width="12" style="1" customWidth="1"/>
    <col min="6" max="6" width="12.5703125" style="1" customWidth="1"/>
    <col min="7" max="7" width="15" style="1" customWidth="1"/>
    <col min="8" max="16384" width="9.140625" style="1"/>
  </cols>
  <sheetData>
    <row r="1" spans="1:10" x14ac:dyDescent="0.25">
      <c r="G1" s="2" t="s">
        <v>0</v>
      </c>
    </row>
    <row r="2" spans="1:10" x14ac:dyDescent="0.25">
      <c r="G2" s="2" t="s">
        <v>1</v>
      </c>
    </row>
    <row r="3" spans="1:10" x14ac:dyDescent="0.25">
      <c r="G3" s="2" t="s">
        <v>2</v>
      </c>
    </row>
    <row r="4" spans="1:10" x14ac:dyDescent="0.25">
      <c r="G4" s="3" t="s">
        <v>3</v>
      </c>
    </row>
    <row r="5" spans="1:10" x14ac:dyDescent="0.25">
      <c r="G5" s="4" t="s">
        <v>4</v>
      </c>
    </row>
    <row r="6" spans="1:10" x14ac:dyDescent="0.25">
      <c r="G6" s="5"/>
    </row>
    <row r="7" spans="1:10" x14ac:dyDescent="0.25">
      <c r="B7" s="6" t="s">
        <v>5</v>
      </c>
    </row>
    <row r="10" spans="1:10" ht="32.25" customHeight="1" x14ac:dyDescent="0.25">
      <c r="A10" s="15" t="s">
        <v>6</v>
      </c>
      <c r="B10" s="7" t="s">
        <v>7</v>
      </c>
      <c r="C10" s="8">
        <v>45870</v>
      </c>
      <c r="D10" s="8">
        <v>46143</v>
      </c>
      <c r="E10" s="8" t="s">
        <v>138</v>
      </c>
      <c r="F10" s="16" t="s">
        <v>139</v>
      </c>
      <c r="G10" s="9" t="s">
        <v>8</v>
      </c>
      <c r="J10" s="10"/>
    </row>
    <row r="11" spans="1:10" x14ac:dyDescent="0.25">
      <c r="A11" s="15">
        <v>1</v>
      </c>
      <c r="B11" s="11" t="s">
        <v>9</v>
      </c>
      <c r="C11" s="11">
        <v>97</v>
      </c>
      <c r="D11" s="11">
        <v>94</v>
      </c>
      <c r="E11" s="11">
        <f>+F11-D11</f>
        <v>11</v>
      </c>
      <c r="F11" s="11">
        <v>105</v>
      </c>
      <c r="G11" s="12">
        <v>10704943</v>
      </c>
    </row>
    <row r="12" spans="1:10" x14ac:dyDescent="0.25">
      <c r="A12" s="15">
        <v>2</v>
      </c>
      <c r="B12" s="11" t="s">
        <v>10</v>
      </c>
      <c r="C12" s="11">
        <v>22</v>
      </c>
      <c r="D12" s="11">
        <v>24</v>
      </c>
      <c r="E12" s="11">
        <f t="shared" ref="E12:E22" si="0">+F12-D12</f>
        <v>3</v>
      </c>
      <c r="F12" s="11">
        <f>31-4</f>
        <v>27</v>
      </c>
      <c r="G12" s="12">
        <v>583548</v>
      </c>
    </row>
    <row r="13" spans="1:10" x14ac:dyDescent="0.25">
      <c r="A13" s="15">
        <v>3</v>
      </c>
      <c r="B13" s="11" t="s">
        <v>11</v>
      </c>
      <c r="C13" s="11">
        <v>16</v>
      </c>
      <c r="D13" s="11">
        <v>16</v>
      </c>
      <c r="E13" s="11">
        <f t="shared" si="0"/>
        <v>0</v>
      </c>
      <c r="F13" s="11">
        <v>16</v>
      </c>
      <c r="G13" s="12">
        <v>2465952</v>
      </c>
    </row>
    <row r="14" spans="1:10" x14ac:dyDescent="0.25">
      <c r="A14" s="15">
        <v>4</v>
      </c>
      <c r="B14" s="11" t="s">
        <v>12</v>
      </c>
      <c r="C14" s="11">
        <v>9</v>
      </c>
      <c r="D14" s="11">
        <v>9</v>
      </c>
      <c r="E14" s="11">
        <f t="shared" si="0"/>
        <v>0</v>
      </c>
      <c r="F14" s="11">
        <v>9</v>
      </c>
      <c r="G14" s="12">
        <v>18144</v>
      </c>
    </row>
    <row r="15" spans="1:10" x14ac:dyDescent="0.25">
      <c r="A15" s="15">
        <v>5</v>
      </c>
      <c r="B15" s="11" t="s">
        <v>13</v>
      </c>
      <c r="C15" s="11">
        <v>8</v>
      </c>
      <c r="D15" s="11">
        <v>8</v>
      </c>
      <c r="E15" s="11">
        <f t="shared" si="0"/>
        <v>-1</v>
      </c>
      <c r="F15" s="11">
        <v>7</v>
      </c>
      <c r="G15" s="12"/>
    </row>
    <row r="16" spans="1:10" x14ac:dyDescent="0.25">
      <c r="A16" s="15">
        <v>6</v>
      </c>
      <c r="B16" s="11" t="s">
        <v>14</v>
      </c>
      <c r="C16" s="11">
        <v>8</v>
      </c>
      <c r="D16" s="11">
        <v>7</v>
      </c>
      <c r="E16" s="11">
        <f t="shared" si="0"/>
        <v>0</v>
      </c>
      <c r="F16" s="11">
        <v>7</v>
      </c>
      <c r="G16" s="12">
        <v>348188</v>
      </c>
    </row>
    <row r="17" spans="1:7" x14ac:dyDescent="0.25">
      <c r="A17" s="15">
        <v>7</v>
      </c>
      <c r="B17" s="11" t="s">
        <v>15</v>
      </c>
      <c r="C17" s="11">
        <v>4</v>
      </c>
      <c r="D17" s="11">
        <v>3</v>
      </c>
      <c r="E17" s="11">
        <f t="shared" si="0"/>
        <v>1</v>
      </c>
      <c r="F17" s="11">
        <v>4</v>
      </c>
      <c r="G17" s="12">
        <v>963822</v>
      </c>
    </row>
    <row r="18" spans="1:7" x14ac:dyDescent="0.25">
      <c r="A18" s="15">
        <v>8</v>
      </c>
      <c r="B18" s="11" t="s">
        <v>16</v>
      </c>
      <c r="C18" s="11">
        <v>9</v>
      </c>
      <c r="D18" s="11">
        <v>7</v>
      </c>
      <c r="E18" s="11">
        <f t="shared" si="0"/>
        <v>2</v>
      </c>
      <c r="F18" s="11">
        <v>9</v>
      </c>
      <c r="G18" s="12">
        <v>1296617</v>
      </c>
    </row>
    <row r="19" spans="1:7" x14ac:dyDescent="0.25">
      <c r="A19" s="15">
        <v>9</v>
      </c>
      <c r="B19" s="11" t="s">
        <v>17</v>
      </c>
      <c r="C19" s="11">
        <v>7</v>
      </c>
      <c r="D19" s="11">
        <v>12</v>
      </c>
      <c r="E19" s="11">
        <f t="shared" si="0"/>
        <v>0</v>
      </c>
      <c r="F19" s="11">
        <v>12</v>
      </c>
      <c r="G19" s="12">
        <v>210769</v>
      </c>
    </row>
    <row r="20" spans="1:7" x14ac:dyDescent="0.25">
      <c r="A20" s="15">
        <v>10</v>
      </c>
      <c r="B20" s="11" t="s">
        <v>18</v>
      </c>
      <c r="C20" s="11">
        <v>9</v>
      </c>
      <c r="D20" s="11">
        <v>8</v>
      </c>
      <c r="E20" s="11">
        <f t="shared" si="0"/>
        <v>1</v>
      </c>
      <c r="F20" s="11">
        <v>9</v>
      </c>
      <c r="G20" s="12">
        <v>91014</v>
      </c>
    </row>
    <row r="21" spans="1:7" x14ac:dyDescent="0.25">
      <c r="A21" s="15">
        <v>11</v>
      </c>
      <c r="B21" s="11" t="s">
        <v>19</v>
      </c>
      <c r="C21" s="11">
        <v>3</v>
      </c>
      <c r="D21" s="11">
        <v>3</v>
      </c>
      <c r="E21" s="11">
        <f t="shared" si="0"/>
        <v>1</v>
      </c>
      <c r="F21" s="11">
        <v>4</v>
      </c>
      <c r="G21" s="12">
        <v>630261</v>
      </c>
    </row>
    <row r="22" spans="1:7" x14ac:dyDescent="0.25">
      <c r="A22" s="15">
        <v>12</v>
      </c>
      <c r="B22" s="11" t="s">
        <v>20</v>
      </c>
      <c r="C22" s="11">
        <v>4</v>
      </c>
      <c r="D22" s="11">
        <v>5</v>
      </c>
      <c r="E22" s="11">
        <f t="shared" si="0"/>
        <v>-5</v>
      </c>
      <c r="F22" s="11"/>
      <c r="G22" s="12"/>
    </row>
    <row r="23" spans="1:7" x14ac:dyDescent="0.25">
      <c r="A23" s="15">
        <v>13</v>
      </c>
      <c r="B23" s="11" t="s">
        <v>21</v>
      </c>
      <c r="C23" s="11">
        <f>SUM(C11:C22)</f>
        <v>196</v>
      </c>
      <c r="D23" s="11">
        <f>SUM(D11:D22)</f>
        <v>196</v>
      </c>
      <c r="E23" s="11">
        <f>SUM(E11:E22)</f>
        <v>13</v>
      </c>
      <c r="F23" s="11">
        <f>SUM(F11:F22)</f>
        <v>209</v>
      </c>
      <c r="G23" s="12">
        <f>SUM(G11:G22)</f>
        <v>17313258</v>
      </c>
    </row>
    <row r="24" spans="1:7" x14ac:dyDescent="0.25">
      <c r="A24" s="15">
        <v>14</v>
      </c>
      <c r="B24" s="11"/>
      <c r="C24" s="11"/>
      <c r="D24" s="11"/>
      <c r="E24" s="11"/>
      <c r="F24" s="11"/>
      <c r="G24" s="11"/>
    </row>
    <row r="26" spans="1:7" x14ac:dyDescent="0.25">
      <c r="A26" s="18" t="s">
        <v>140</v>
      </c>
      <c r="B26" s="17"/>
    </row>
    <row r="27" spans="1:7" x14ac:dyDescent="0.25">
      <c r="A27" s="19" t="s">
        <v>141</v>
      </c>
      <c r="B27" s="17" t="s">
        <v>142</v>
      </c>
    </row>
    <row r="28" spans="1:7" x14ac:dyDescent="0.25">
      <c r="A28" s="19" t="s">
        <v>143</v>
      </c>
      <c r="B28" s="17" t="s">
        <v>144</v>
      </c>
    </row>
    <row r="29" spans="1:7" x14ac:dyDescent="0.25">
      <c r="A29" s="19" t="s">
        <v>145</v>
      </c>
      <c r="B29" s="17" t="s">
        <v>146</v>
      </c>
    </row>
    <row r="30" spans="1:7" x14ac:dyDescent="0.25">
      <c r="A30" s="19" t="s">
        <v>147</v>
      </c>
      <c r="B30" s="17" t="s">
        <v>148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7E124-3161-42F3-9A6B-BA3435AE0A29}">
  <dimension ref="A1:E108"/>
  <sheetViews>
    <sheetView workbookViewId="0">
      <selection sqref="A1:A1048576"/>
    </sheetView>
  </sheetViews>
  <sheetFormatPr defaultRowHeight="15" x14ac:dyDescent="0.25"/>
  <cols>
    <col min="1" max="1" width="9.140625" style="15"/>
    <col min="2" max="2" width="40.42578125" style="1" customWidth="1"/>
    <col min="3" max="3" width="27.28515625" style="1" customWidth="1"/>
    <col min="4" max="5" width="9.140625" style="1"/>
    <col min="6" max="6" width="13.85546875" style="1" customWidth="1"/>
    <col min="7" max="16384" width="9.140625" style="1"/>
  </cols>
  <sheetData>
    <row r="1" spans="1:5" x14ac:dyDescent="0.25">
      <c r="E1" s="2" t="s">
        <v>0</v>
      </c>
    </row>
    <row r="2" spans="1:5" x14ac:dyDescent="0.25">
      <c r="E2" s="2" t="s">
        <v>1</v>
      </c>
    </row>
    <row r="3" spans="1:5" x14ac:dyDescent="0.25">
      <c r="E3" s="2" t="s">
        <v>2</v>
      </c>
    </row>
    <row r="4" spans="1:5" x14ac:dyDescent="0.25">
      <c r="E4" s="3" t="s">
        <v>22</v>
      </c>
    </row>
    <row r="5" spans="1:5" x14ac:dyDescent="0.25">
      <c r="E5" s="4" t="s">
        <v>4</v>
      </c>
    </row>
    <row r="6" spans="1:5" x14ac:dyDescent="0.25">
      <c r="E6" s="5"/>
    </row>
    <row r="7" spans="1:5" x14ac:dyDescent="0.25">
      <c r="B7" s="6" t="s">
        <v>23</v>
      </c>
    </row>
    <row r="10" spans="1:5" x14ac:dyDescent="0.25">
      <c r="A10" s="15" t="s">
        <v>6</v>
      </c>
      <c r="B10" s="7" t="s">
        <v>7</v>
      </c>
      <c r="C10" s="7" t="s">
        <v>24</v>
      </c>
      <c r="D10" s="8">
        <v>45870</v>
      </c>
      <c r="E10" s="8">
        <v>46143</v>
      </c>
    </row>
    <row r="11" spans="1:5" x14ac:dyDescent="0.25">
      <c r="A11" s="15">
        <v>1</v>
      </c>
      <c r="B11" s="11" t="s">
        <v>9</v>
      </c>
      <c r="C11" s="11" t="s">
        <v>25</v>
      </c>
      <c r="D11" s="11">
        <v>2</v>
      </c>
      <c r="E11" s="11">
        <v>2</v>
      </c>
    </row>
    <row r="12" spans="1:5" x14ac:dyDescent="0.25">
      <c r="A12" s="15">
        <v>2</v>
      </c>
      <c r="B12" s="11" t="s">
        <v>26</v>
      </c>
      <c r="C12" s="11" t="s">
        <v>27</v>
      </c>
      <c r="D12" s="11"/>
      <c r="E12" s="11">
        <v>1</v>
      </c>
    </row>
    <row r="13" spans="1:5" x14ac:dyDescent="0.25">
      <c r="A13" s="15">
        <v>3</v>
      </c>
      <c r="B13" s="11" t="s">
        <v>26</v>
      </c>
      <c r="C13" s="11" t="s">
        <v>28</v>
      </c>
      <c r="D13" s="11">
        <v>40</v>
      </c>
      <c r="E13" s="11">
        <v>43</v>
      </c>
    </row>
    <row r="14" spans="1:5" x14ac:dyDescent="0.25">
      <c r="A14" s="15">
        <v>4</v>
      </c>
      <c r="B14" s="11" t="s">
        <v>26</v>
      </c>
      <c r="C14" s="11" t="s">
        <v>29</v>
      </c>
      <c r="D14" s="11">
        <v>25</v>
      </c>
      <c r="E14" s="11">
        <v>17</v>
      </c>
    </row>
    <row r="15" spans="1:5" x14ac:dyDescent="0.25">
      <c r="A15" s="15">
        <v>5</v>
      </c>
      <c r="B15" s="11" t="s">
        <v>26</v>
      </c>
      <c r="C15" s="11" t="s">
        <v>30</v>
      </c>
      <c r="D15" s="11">
        <v>13</v>
      </c>
      <c r="E15" s="11">
        <v>13</v>
      </c>
    </row>
    <row r="16" spans="1:5" x14ac:dyDescent="0.25">
      <c r="A16" s="15">
        <v>6</v>
      </c>
      <c r="B16" s="11" t="s">
        <v>26</v>
      </c>
      <c r="C16" s="11" t="s">
        <v>31</v>
      </c>
      <c r="D16" s="11">
        <v>1</v>
      </c>
      <c r="E16" s="11">
        <v>2</v>
      </c>
    </row>
    <row r="17" spans="1:5" x14ac:dyDescent="0.25">
      <c r="A17" s="15">
        <v>7</v>
      </c>
      <c r="B17" s="11" t="s">
        <v>26</v>
      </c>
      <c r="C17" s="11" t="s">
        <v>32</v>
      </c>
      <c r="D17" s="11">
        <v>1</v>
      </c>
      <c r="E17" s="11">
        <v>1</v>
      </c>
    </row>
    <row r="18" spans="1:5" x14ac:dyDescent="0.25">
      <c r="A18" s="15">
        <v>8</v>
      </c>
      <c r="B18" s="11" t="s">
        <v>26</v>
      </c>
      <c r="C18" s="11" t="s">
        <v>33</v>
      </c>
      <c r="D18" s="11">
        <v>1</v>
      </c>
      <c r="E18" s="11">
        <v>1</v>
      </c>
    </row>
    <row r="19" spans="1:5" x14ac:dyDescent="0.25">
      <c r="A19" s="15">
        <v>9</v>
      </c>
      <c r="B19" s="11" t="s">
        <v>26</v>
      </c>
      <c r="C19" s="11" t="s">
        <v>34</v>
      </c>
      <c r="D19" s="11">
        <v>1</v>
      </c>
      <c r="E19" s="11"/>
    </row>
    <row r="20" spans="1:5" x14ac:dyDescent="0.25">
      <c r="A20" s="15">
        <v>10</v>
      </c>
      <c r="B20" s="11" t="s">
        <v>26</v>
      </c>
      <c r="C20" s="11" t="s">
        <v>35</v>
      </c>
      <c r="D20" s="11">
        <v>3</v>
      </c>
      <c r="E20" s="11">
        <v>3</v>
      </c>
    </row>
    <row r="21" spans="1:5" x14ac:dyDescent="0.25">
      <c r="A21" s="15">
        <v>11</v>
      </c>
      <c r="B21" s="11" t="s">
        <v>26</v>
      </c>
      <c r="C21" s="11" t="s">
        <v>36</v>
      </c>
      <c r="D21" s="11"/>
      <c r="E21" s="11">
        <v>1</v>
      </c>
    </row>
    <row r="22" spans="1:5" x14ac:dyDescent="0.25">
      <c r="A22" s="15">
        <v>12</v>
      </c>
      <c r="B22" s="11" t="s">
        <v>26</v>
      </c>
      <c r="C22" s="11" t="s">
        <v>37</v>
      </c>
      <c r="D22" s="11">
        <v>1</v>
      </c>
      <c r="E22" s="11">
        <v>1</v>
      </c>
    </row>
    <row r="23" spans="1:5" x14ac:dyDescent="0.25">
      <c r="A23" s="15">
        <v>13</v>
      </c>
      <c r="B23" s="11" t="s">
        <v>26</v>
      </c>
      <c r="C23" s="11" t="s">
        <v>38</v>
      </c>
      <c r="D23" s="11">
        <v>1</v>
      </c>
      <c r="E23" s="11">
        <v>1</v>
      </c>
    </row>
    <row r="24" spans="1:5" x14ac:dyDescent="0.25">
      <c r="A24" s="15">
        <v>14</v>
      </c>
      <c r="B24" s="11" t="s">
        <v>26</v>
      </c>
      <c r="C24" s="11" t="s">
        <v>39</v>
      </c>
      <c r="D24" s="11">
        <v>7</v>
      </c>
      <c r="E24" s="11">
        <v>7</v>
      </c>
    </row>
    <row r="25" spans="1:5" x14ac:dyDescent="0.25">
      <c r="A25" s="15">
        <v>15</v>
      </c>
      <c r="B25" s="11" t="s">
        <v>26</v>
      </c>
      <c r="C25" s="11" t="s">
        <v>40</v>
      </c>
      <c r="D25" s="11">
        <v>1</v>
      </c>
      <c r="E25" s="11">
        <v>1</v>
      </c>
    </row>
    <row r="26" spans="1:5" x14ac:dyDescent="0.25">
      <c r="A26" s="15">
        <v>16</v>
      </c>
      <c r="B26" s="11" t="s">
        <v>41</v>
      </c>
      <c r="C26" s="11"/>
      <c r="D26" s="11">
        <v>97</v>
      </c>
      <c r="E26" s="11">
        <f>SUM(E11:E25)</f>
        <v>94</v>
      </c>
    </row>
    <row r="27" spans="1:5" x14ac:dyDescent="0.25">
      <c r="A27" s="15">
        <v>17</v>
      </c>
      <c r="B27" s="11" t="s">
        <v>10</v>
      </c>
      <c r="C27" s="11" t="s">
        <v>42</v>
      </c>
      <c r="D27" s="11">
        <v>6</v>
      </c>
      <c r="E27" s="11">
        <v>6</v>
      </c>
    </row>
    <row r="28" spans="1:5" x14ac:dyDescent="0.25">
      <c r="A28" s="15">
        <v>18</v>
      </c>
      <c r="B28" s="11" t="s">
        <v>26</v>
      </c>
      <c r="C28" s="11" t="s">
        <v>28</v>
      </c>
      <c r="D28" s="11">
        <v>7</v>
      </c>
      <c r="E28" s="11">
        <v>6</v>
      </c>
    </row>
    <row r="29" spans="1:5" x14ac:dyDescent="0.25">
      <c r="A29" s="15">
        <v>19</v>
      </c>
      <c r="B29" s="11" t="s">
        <v>26</v>
      </c>
      <c r="C29" s="11" t="s">
        <v>29</v>
      </c>
      <c r="D29" s="11">
        <v>4</v>
      </c>
      <c r="E29" s="11">
        <v>5</v>
      </c>
    </row>
    <row r="30" spans="1:5" x14ac:dyDescent="0.25">
      <c r="A30" s="15">
        <v>20</v>
      </c>
      <c r="B30" s="11" t="s">
        <v>26</v>
      </c>
      <c r="C30" s="11" t="s">
        <v>30</v>
      </c>
      <c r="D30" s="11">
        <v>1</v>
      </c>
      <c r="E30" s="11">
        <v>1</v>
      </c>
    </row>
    <row r="31" spans="1:5" x14ac:dyDescent="0.25">
      <c r="A31" s="15">
        <v>21</v>
      </c>
      <c r="B31" s="11" t="s">
        <v>26</v>
      </c>
      <c r="C31" s="11" t="s">
        <v>43</v>
      </c>
      <c r="D31" s="11">
        <v>1</v>
      </c>
      <c r="E31" s="11">
        <v>1</v>
      </c>
    </row>
    <row r="32" spans="1:5" x14ac:dyDescent="0.25">
      <c r="A32" s="15">
        <v>22</v>
      </c>
      <c r="B32" s="11" t="s">
        <v>26</v>
      </c>
      <c r="C32" s="11" t="s">
        <v>44</v>
      </c>
      <c r="D32" s="11">
        <v>1</v>
      </c>
      <c r="E32" s="11">
        <v>1</v>
      </c>
    </row>
    <row r="33" spans="1:5" x14ac:dyDescent="0.25">
      <c r="A33" s="15">
        <v>23</v>
      </c>
      <c r="B33" s="11" t="s">
        <v>26</v>
      </c>
      <c r="C33" s="11" t="s">
        <v>45</v>
      </c>
      <c r="D33" s="11"/>
      <c r="E33" s="11">
        <v>2</v>
      </c>
    </row>
    <row r="34" spans="1:5" x14ac:dyDescent="0.25">
      <c r="A34" s="15">
        <v>24</v>
      </c>
      <c r="B34" s="11" t="s">
        <v>26</v>
      </c>
      <c r="C34" s="11" t="s">
        <v>46</v>
      </c>
      <c r="D34" s="11">
        <v>2</v>
      </c>
      <c r="E34" s="11">
        <v>2</v>
      </c>
    </row>
    <row r="35" spans="1:5" x14ac:dyDescent="0.25">
      <c r="A35" s="15">
        <v>25</v>
      </c>
      <c r="B35" s="11" t="s">
        <v>47</v>
      </c>
      <c r="C35" s="11"/>
      <c r="D35" s="11">
        <v>22</v>
      </c>
      <c r="E35" s="11">
        <v>24</v>
      </c>
    </row>
    <row r="36" spans="1:5" x14ac:dyDescent="0.25">
      <c r="A36" s="15">
        <v>26</v>
      </c>
      <c r="B36" s="11" t="s">
        <v>11</v>
      </c>
      <c r="C36" s="11" t="s">
        <v>48</v>
      </c>
      <c r="D36" s="11">
        <v>1</v>
      </c>
      <c r="E36" s="11">
        <v>1</v>
      </c>
    </row>
    <row r="37" spans="1:5" x14ac:dyDescent="0.25">
      <c r="A37" s="15">
        <v>27</v>
      </c>
      <c r="B37" s="11" t="s">
        <v>26</v>
      </c>
      <c r="C37" s="11" t="s">
        <v>49</v>
      </c>
      <c r="D37" s="11">
        <v>1</v>
      </c>
      <c r="E37" s="11">
        <v>1</v>
      </c>
    </row>
    <row r="38" spans="1:5" x14ac:dyDescent="0.25">
      <c r="A38" s="15">
        <v>28</v>
      </c>
      <c r="B38" s="11" t="s">
        <v>26</v>
      </c>
      <c r="C38" s="11" t="s">
        <v>50</v>
      </c>
      <c r="D38" s="11">
        <v>1</v>
      </c>
      <c r="E38" s="11">
        <v>1</v>
      </c>
    </row>
    <row r="39" spans="1:5" x14ac:dyDescent="0.25">
      <c r="A39" s="15">
        <v>29</v>
      </c>
      <c r="B39" s="11" t="s">
        <v>26</v>
      </c>
      <c r="C39" s="11" t="s">
        <v>51</v>
      </c>
      <c r="D39" s="11">
        <v>1</v>
      </c>
      <c r="E39" s="11">
        <v>1</v>
      </c>
    </row>
    <row r="40" spans="1:5" x14ac:dyDescent="0.25">
      <c r="A40" s="15">
        <v>30</v>
      </c>
      <c r="B40" s="11" t="s">
        <v>26</v>
      </c>
      <c r="C40" s="11" t="s">
        <v>52</v>
      </c>
      <c r="D40" s="11">
        <v>3</v>
      </c>
      <c r="E40" s="11">
        <v>3</v>
      </c>
    </row>
    <row r="41" spans="1:5" x14ac:dyDescent="0.25">
      <c r="A41" s="15">
        <v>31</v>
      </c>
      <c r="B41" s="11" t="s">
        <v>26</v>
      </c>
      <c r="C41" s="11" t="s">
        <v>53</v>
      </c>
      <c r="D41" s="11">
        <v>1</v>
      </c>
      <c r="E41" s="11">
        <v>1</v>
      </c>
    </row>
    <row r="42" spans="1:5" x14ac:dyDescent="0.25">
      <c r="A42" s="15">
        <v>32</v>
      </c>
      <c r="B42" s="11" t="s">
        <v>26</v>
      </c>
      <c r="C42" s="11" t="s">
        <v>54</v>
      </c>
      <c r="D42" s="11">
        <v>4</v>
      </c>
      <c r="E42" s="11">
        <v>4</v>
      </c>
    </row>
    <row r="43" spans="1:5" x14ac:dyDescent="0.25">
      <c r="A43" s="15">
        <v>33</v>
      </c>
      <c r="B43" s="11" t="s">
        <v>26</v>
      </c>
      <c r="C43" s="11" t="s">
        <v>55</v>
      </c>
      <c r="D43" s="11">
        <v>3</v>
      </c>
      <c r="E43" s="11">
        <v>3</v>
      </c>
    </row>
    <row r="44" spans="1:5" x14ac:dyDescent="0.25">
      <c r="A44" s="15">
        <v>34</v>
      </c>
      <c r="B44" s="11" t="s">
        <v>26</v>
      </c>
      <c r="C44" s="11" t="s">
        <v>56</v>
      </c>
      <c r="D44" s="11">
        <v>1</v>
      </c>
      <c r="E44" s="11">
        <v>1</v>
      </c>
    </row>
    <row r="45" spans="1:5" x14ac:dyDescent="0.25">
      <c r="A45" s="15">
        <v>35</v>
      </c>
      <c r="B45" s="11" t="s">
        <v>57</v>
      </c>
      <c r="C45" s="11"/>
      <c r="D45" s="11">
        <v>16</v>
      </c>
      <c r="E45" s="11">
        <v>16</v>
      </c>
    </row>
    <row r="46" spans="1:5" x14ac:dyDescent="0.25">
      <c r="A46" s="15">
        <v>36</v>
      </c>
      <c r="B46" s="11" t="s">
        <v>12</v>
      </c>
      <c r="C46" s="11" t="s">
        <v>58</v>
      </c>
      <c r="D46" s="11">
        <v>1</v>
      </c>
      <c r="E46" s="11">
        <v>1</v>
      </c>
    </row>
    <row r="47" spans="1:5" x14ac:dyDescent="0.25">
      <c r="A47" s="15">
        <v>37</v>
      </c>
      <c r="B47" s="11" t="s">
        <v>26</v>
      </c>
      <c r="C47" s="11" t="s">
        <v>59</v>
      </c>
      <c r="D47" s="11">
        <v>1</v>
      </c>
      <c r="E47" s="11"/>
    </row>
    <row r="48" spans="1:5" x14ac:dyDescent="0.25">
      <c r="A48" s="15">
        <v>38</v>
      </c>
      <c r="B48" s="11" t="s">
        <v>26</v>
      </c>
      <c r="C48" s="11" t="s">
        <v>60</v>
      </c>
      <c r="D48" s="11"/>
      <c r="E48" s="11">
        <v>1</v>
      </c>
    </row>
    <row r="49" spans="1:5" x14ac:dyDescent="0.25">
      <c r="A49" s="15">
        <v>39</v>
      </c>
      <c r="B49" s="11" t="s">
        <v>26</v>
      </c>
      <c r="C49" s="11" t="s">
        <v>61</v>
      </c>
      <c r="D49" s="11">
        <v>3</v>
      </c>
      <c r="E49" s="11">
        <v>3</v>
      </c>
    </row>
    <row r="50" spans="1:5" x14ac:dyDescent="0.25">
      <c r="A50" s="15">
        <v>40</v>
      </c>
      <c r="B50" s="11" t="s">
        <v>26</v>
      </c>
      <c r="C50" s="11" t="s">
        <v>62</v>
      </c>
      <c r="D50" s="11">
        <v>1</v>
      </c>
      <c r="E50" s="11">
        <v>1</v>
      </c>
    </row>
    <row r="51" spans="1:5" x14ac:dyDescent="0.25">
      <c r="A51" s="15">
        <v>41</v>
      </c>
      <c r="B51" s="11" t="s">
        <v>26</v>
      </c>
      <c r="C51" s="11" t="s">
        <v>63</v>
      </c>
      <c r="D51" s="11">
        <v>1</v>
      </c>
      <c r="E51" s="11">
        <v>1</v>
      </c>
    </row>
    <row r="52" spans="1:5" x14ac:dyDescent="0.25">
      <c r="A52" s="15">
        <v>42</v>
      </c>
      <c r="B52" s="11" t="s">
        <v>26</v>
      </c>
      <c r="C52" s="11" t="s">
        <v>64</v>
      </c>
      <c r="D52" s="11">
        <v>1</v>
      </c>
      <c r="E52" s="11">
        <v>1</v>
      </c>
    </row>
    <row r="53" spans="1:5" x14ac:dyDescent="0.25">
      <c r="A53" s="15">
        <v>43</v>
      </c>
      <c r="B53" s="11" t="s">
        <v>26</v>
      </c>
      <c r="C53" s="11" t="s">
        <v>65</v>
      </c>
      <c r="D53" s="11">
        <v>1</v>
      </c>
      <c r="E53" s="11">
        <v>1</v>
      </c>
    </row>
    <row r="54" spans="1:5" x14ac:dyDescent="0.25">
      <c r="A54" s="15">
        <v>44</v>
      </c>
      <c r="B54" s="11" t="s">
        <v>66</v>
      </c>
      <c r="C54" s="11"/>
      <c r="D54" s="11">
        <v>9</v>
      </c>
      <c r="E54" s="11">
        <v>9</v>
      </c>
    </row>
    <row r="55" spans="1:5" x14ac:dyDescent="0.25">
      <c r="A55" s="15">
        <v>45</v>
      </c>
      <c r="B55" s="11" t="s">
        <v>13</v>
      </c>
      <c r="C55" s="11" t="s">
        <v>67</v>
      </c>
      <c r="D55" s="11">
        <v>1</v>
      </c>
      <c r="E55" s="11">
        <v>1</v>
      </c>
    </row>
    <row r="56" spans="1:5" x14ac:dyDescent="0.25">
      <c r="A56" s="15">
        <v>46</v>
      </c>
      <c r="B56" s="11" t="s">
        <v>26</v>
      </c>
      <c r="C56" s="11" t="s">
        <v>68</v>
      </c>
      <c r="D56" s="11">
        <v>1</v>
      </c>
      <c r="E56" s="11">
        <v>1</v>
      </c>
    </row>
    <row r="57" spans="1:5" x14ac:dyDescent="0.25">
      <c r="A57" s="15">
        <v>47</v>
      </c>
      <c r="B57" s="11" t="s">
        <v>26</v>
      </c>
      <c r="C57" s="11" t="s">
        <v>69</v>
      </c>
      <c r="D57" s="11">
        <v>1</v>
      </c>
      <c r="E57" s="11">
        <v>1</v>
      </c>
    </row>
    <row r="58" spans="1:5" x14ac:dyDescent="0.25">
      <c r="A58" s="15">
        <v>48</v>
      </c>
      <c r="B58" s="11" t="s">
        <v>26</v>
      </c>
      <c r="C58" s="11" t="s">
        <v>70</v>
      </c>
      <c r="D58" s="11">
        <v>1</v>
      </c>
      <c r="E58" s="11">
        <v>1</v>
      </c>
    </row>
    <row r="59" spans="1:5" x14ac:dyDescent="0.25">
      <c r="A59" s="15">
        <v>49</v>
      </c>
      <c r="B59" s="11" t="s">
        <v>26</v>
      </c>
      <c r="C59" s="11" t="s">
        <v>71</v>
      </c>
      <c r="D59" s="11">
        <v>2</v>
      </c>
      <c r="E59" s="11">
        <v>2</v>
      </c>
    </row>
    <row r="60" spans="1:5" x14ac:dyDescent="0.25">
      <c r="A60" s="15">
        <v>50</v>
      </c>
      <c r="B60" s="11" t="s">
        <v>26</v>
      </c>
      <c r="C60" s="11" t="s">
        <v>72</v>
      </c>
      <c r="D60" s="11">
        <v>2</v>
      </c>
      <c r="E60" s="11">
        <v>2</v>
      </c>
    </row>
    <row r="61" spans="1:5" x14ac:dyDescent="0.25">
      <c r="A61" s="15">
        <v>51</v>
      </c>
      <c r="B61" s="11" t="s">
        <v>73</v>
      </c>
      <c r="C61" s="11"/>
      <c r="D61" s="11">
        <v>8</v>
      </c>
      <c r="E61" s="11">
        <v>8</v>
      </c>
    </row>
    <row r="62" spans="1:5" x14ac:dyDescent="0.25">
      <c r="A62" s="15">
        <v>52</v>
      </c>
      <c r="B62" s="11" t="s">
        <v>14</v>
      </c>
      <c r="C62" s="11" t="s">
        <v>74</v>
      </c>
      <c r="D62" s="11">
        <v>1</v>
      </c>
      <c r="E62" s="11">
        <v>1</v>
      </c>
    </row>
    <row r="63" spans="1:5" x14ac:dyDescent="0.25">
      <c r="A63" s="15">
        <v>53</v>
      </c>
      <c r="B63" s="11" t="s">
        <v>26</v>
      </c>
      <c r="C63" s="11" t="s">
        <v>75</v>
      </c>
      <c r="D63" s="11">
        <v>2</v>
      </c>
      <c r="E63" s="11">
        <v>2</v>
      </c>
    </row>
    <row r="64" spans="1:5" x14ac:dyDescent="0.25">
      <c r="A64" s="15">
        <v>54</v>
      </c>
      <c r="B64" s="11" t="s">
        <v>26</v>
      </c>
      <c r="C64" s="11" t="s">
        <v>76</v>
      </c>
      <c r="D64" s="11">
        <v>1</v>
      </c>
      <c r="E64" s="11">
        <v>1</v>
      </c>
    </row>
    <row r="65" spans="1:5" x14ac:dyDescent="0.25">
      <c r="A65" s="15">
        <v>55</v>
      </c>
      <c r="B65" s="11" t="s">
        <v>26</v>
      </c>
      <c r="C65" s="11" t="s">
        <v>77</v>
      </c>
      <c r="D65" s="11">
        <v>2</v>
      </c>
      <c r="E65" s="11">
        <v>2</v>
      </c>
    </row>
    <row r="66" spans="1:5" x14ac:dyDescent="0.25">
      <c r="A66" s="15">
        <v>56</v>
      </c>
      <c r="B66" s="11"/>
      <c r="C66" s="11" t="s">
        <v>78</v>
      </c>
      <c r="D66" s="11">
        <v>1</v>
      </c>
      <c r="E66" s="11"/>
    </row>
    <row r="67" spans="1:5" x14ac:dyDescent="0.25">
      <c r="A67" s="15">
        <v>57</v>
      </c>
      <c r="B67" s="11" t="s">
        <v>26</v>
      </c>
      <c r="C67" s="11" t="s">
        <v>79</v>
      </c>
      <c r="D67" s="11">
        <v>1</v>
      </c>
      <c r="E67" s="11">
        <v>1</v>
      </c>
    </row>
    <row r="68" spans="1:5" x14ac:dyDescent="0.25">
      <c r="A68" s="15">
        <v>58</v>
      </c>
      <c r="B68" s="11" t="s">
        <v>80</v>
      </c>
      <c r="C68" s="11"/>
      <c r="D68" s="11">
        <v>8</v>
      </c>
      <c r="E68" s="11">
        <v>7</v>
      </c>
    </row>
    <row r="69" spans="1:5" x14ac:dyDescent="0.25">
      <c r="A69" s="15">
        <v>59</v>
      </c>
      <c r="B69" s="11" t="s">
        <v>15</v>
      </c>
      <c r="C69" s="11" t="s">
        <v>81</v>
      </c>
      <c r="D69" s="11">
        <v>1</v>
      </c>
      <c r="E69" s="11">
        <v>1</v>
      </c>
    </row>
    <row r="70" spans="1:5" x14ac:dyDescent="0.25">
      <c r="A70" s="15">
        <v>60</v>
      </c>
      <c r="B70" s="11" t="s">
        <v>26</v>
      </c>
      <c r="C70" s="11" t="s">
        <v>82</v>
      </c>
      <c r="D70" s="11">
        <v>1</v>
      </c>
      <c r="E70" s="11">
        <v>1</v>
      </c>
    </row>
    <row r="71" spans="1:5" x14ac:dyDescent="0.25">
      <c r="A71" s="15">
        <v>61</v>
      </c>
      <c r="B71" s="11" t="s">
        <v>26</v>
      </c>
      <c r="C71" s="11" t="s">
        <v>83</v>
      </c>
      <c r="D71" s="11">
        <v>1</v>
      </c>
      <c r="E71" s="11"/>
    </row>
    <row r="72" spans="1:5" x14ac:dyDescent="0.25">
      <c r="A72" s="15">
        <v>62</v>
      </c>
      <c r="B72" s="11" t="s">
        <v>26</v>
      </c>
      <c r="C72" s="11" t="s">
        <v>84</v>
      </c>
      <c r="D72" s="11">
        <v>1</v>
      </c>
      <c r="E72" s="11">
        <v>1</v>
      </c>
    </row>
    <row r="73" spans="1:5" x14ac:dyDescent="0.25">
      <c r="A73" s="15">
        <v>63</v>
      </c>
      <c r="B73" s="11" t="s">
        <v>85</v>
      </c>
      <c r="C73" s="11"/>
      <c r="D73" s="11">
        <v>4</v>
      </c>
      <c r="E73" s="11">
        <v>3</v>
      </c>
    </row>
    <row r="74" spans="1:5" x14ac:dyDescent="0.25">
      <c r="A74" s="15">
        <v>64</v>
      </c>
      <c r="B74" s="11" t="s">
        <v>16</v>
      </c>
      <c r="C74" s="11" t="s">
        <v>86</v>
      </c>
      <c r="D74" s="11">
        <v>1</v>
      </c>
      <c r="E74" s="11">
        <v>1</v>
      </c>
    </row>
    <row r="75" spans="1:5" x14ac:dyDescent="0.25">
      <c r="A75" s="15">
        <v>65</v>
      </c>
      <c r="B75" s="11" t="s">
        <v>26</v>
      </c>
      <c r="C75" s="11" t="s">
        <v>87</v>
      </c>
      <c r="D75" s="11"/>
      <c r="E75" s="11">
        <v>1</v>
      </c>
    </row>
    <row r="76" spans="1:5" x14ac:dyDescent="0.25">
      <c r="A76" s="15">
        <v>66</v>
      </c>
      <c r="B76" s="11" t="s">
        <v>26</v>
      </c>
      <c r="C76" s="11" t="s">
        <v>88</v>
      </c>
      <c r="D76" s="11">
        <v>1</v>
      </c>
      <c r="E76" s="11"/>
    </row>
    <row r="77" spans="1:5" x14ac:dyDescent="0.25">
      <c r="A77" s="15">
        <v>67</v>
      </c>
      <c r="B77" s="11" t="s">
        <v>26</v>
      </c>
      <c r="C77" s="11" t="s">
        <v>89</v>
      </c>
      <c r="D77" s="11">
        <v>1</v>
      </c>
      <c r="E77" s="11">
        <v>1</v>
      </c>
    </row>
    <row r="78" spans="1:5" x14ac:dyDescent="0.25">
      <c r="A78" s="15">
        <v>68</v>
      </c>
      <c r="B78" s="11" t="s">
        <v>26</v>
      </c>
      <c r="C78" s="11" t="s">
        <v>90</v>
      </c>
      <c r="D78" s="11">
        <v>1</v>
      </c>
      <c r="E78" s="11"/>
    </row>
    <row r="79" spans="1:5" x14ac:dyDescent="0.25">
      <c r="A79" s="15">
        <v>69</v>
      </c>
      <c r="B79" s="11" t="s">
        <v>26</v>
      </c>
      <c r="C79" s="11" t="s">
        <v>91</v>
      </c>
      <c r="D79" s="11">
        <v>1</v>
      </c>
      <c r="E79" s="11">
        <v>1</v>
      </c>
    </row>
    <row r="80" spans="1:5" x14ac:dyDescent="0.25">
      <c r="A80" s="15">
        <v>70</v>
      </c>
      <c r="B80" s="11" t="s">
        <v>26</v>
      </c>
      <c r="C80" s="11" t="s">
        <v>92</v>
      </c>
      <c r="D80" s="11">
        <v>1</v>
      </c>
      <c r="E80" s="11"/>
    </row>
    <row r="81" spans="1:5" x14ac:dyDescent="0.25">
      <c r="A81" s="15">
        <v>71</v>
      </c>
      <c r="B81" s="11" t="s">
        <v>26</v>
      </c>
      <c r="C81" s="11" t="s">
        <v>93</v>
      </c>
      <c r="D81" s="11">
        <v>1</v>
      </c>
      <c r="E81" s="11">
        <v>1</v>
      </c>
    </row>
    <row r="82" spans="1:5" x14ac:dyDescent="0.25">
      <c r="A82" s="15">
        <v>72</v>
      </c>
      <c r="B82" s="11" t="s">
        <v>26</v>
      </c>
      <c r="C82" s="11" t="s">
        <v>94</v>
      </c>
      <c r="D82" s="11">
        <v>1</v>
      </c>
      <c r="E82" s="11">
        <v>1</v>
      </c>
    </row>
    <row r="83" spans="1:5" x14ac:dyDescent="0.25">
      <c r="A83" s="15">
        <v>73</v>
      </c>
      <c r="B83" s="11" t="s">
        <v>26</v>
      </c>
      <c r="C83" s="11" t="s">
        <v>95</v>
      </c>
      <c r="D83" s="11">
        <v>1</v>
      </c>
      <c r="E83" s="11">
        <v>1</v>
      </c>
    </row>
    <row r="84" spans="1:5" x14ac:dyDescent="0.25">
      <c r="A84" s="15">
        <v>74</v>
      </c>
      <c r="B84" s="11" t="s">
        <v>96</v>
      </c>
      <c r="C84" s="11"/>
      <c r="D84" s="11">
        <v>9</v>
      </c>
      <c r="E84" s="11">
        <v>7</v>
      </c>
    </row>
    <row r="85" spans="1:5" x14ac:dyDescent="0.25">
      <c r="A85" s="15">
        <v>75</v>
      </c>
      <c r="B85" s="11" t="s">
        <v>17</v>
      </c>
      <c r="C85" s="11" t="s">
        <v>97</v>
      </c>
      <c r="D85" s="11"/>
      <c r="E85" s="11">
        <v>4</v>
      </c>
    </row>
    <row r="86" spans="1:5" x14ac:dyDescent="0.25">
      <c r="A86" s="15">
        <v>76</v>
      </c>
      <c r="B86" s="11" t="s">
        <v>26</v>
      </c>
      <c r="C86" s="11" t="s">
        <v>98</v>
      </c>
      <c r="D86" s="11">
        <v>2</v>
      </c>
      <c r="E86" s="11">
        <v>3</v>
      </c>
    </row>
    <row r="87" spans="1:5" x14ac:dyDescent="0.25">
      <c r="A87" s="15">
        <v>77</v>
      </c>
      <c r="B87" s="11" t="s">
        <v>26</v>
      </c>
      <c r="C87" s="11" t="s">
        <v>99</v>
      </c>
      <c r="D87" s="11">
        <v>1</v>
      </c>
      <c r="E87" s="11">
        <v>1</v>
      </c>
    </row>
    <row r="88" spans="1:5" x14ac:dyDescent="0.25">
      <c r="A88" s="15">
        <v>78</v>
      </c>
      <c r="B88" s="11" t="s">
        <v>26</v>
      </c>
      <c r="C88" s="11" t="s">
        <v>100</v>
      </c>
      <c r="D88" s="11">
        <v>1</v>
      </c>
      <c r="E88" s="11">
        <v>1</v>
      </c>
    </row>
    <row r="89" spans="1:5" x14ac:dyDescent="0.25">
      <c r="A89" s="15">
        <v>79</v>
      </c>
      <c r="B89" s="11" t="s">
        <v>26</v>
      </c>
      <c r="C89" s="11" t="s">
        <v>101</v>
      </c>
      <c r="D89" s="11">
        <v>3</v>
      </c>
      <c r="E89" s="11">
        <v>3</v>
      </c>
    </row>
    <row r="90" spans="1:5" x14ac:dyDescent="0.25">
      <c r="A90" s="15">
        <v>80</v>
      </c>
      <c r="B90" s="11" t="s">
        <v>102</v>
      </c>
      <c r="C90" s="11"/>
      <c r="D90" s="11">
        <v>7</v>
      </c>
      <c r="E90" s="11">
        <v>12</v>
      </c>
    </row>
    <row r="91" spans="1:5" x14ac:dyDescent="0.25">
      <c r="A91" s="15">
        <v>81</v>
      </c>
      <c r="B91" s="11" t="s">
        <v>18</v>
      </c>
      <c r="C91" s="11" t="s">
        <v>59</v>
      </c>
      <c r="D91" s="11">
        <v>1</v>
      </c>
      <c r="E91" s="11">
        <v>1</v>
      </c>
    </row>
    <row r="92" spans="1:5" x14ac:dyDescent="0.25">
      <c r="A92" s="15">
        <v>82</v>
      </c>
      <c r="B92" s="11" t="s">
        <v>26</v>
      </c>
      <c r="C92" s="11" t="s">
        <v>103</v>
      </c>
      <c r="D92" s="11">
        <v>2</v>
      </c>
      <c r="E92" s="11">
        <v>1</v>
      </c>
    </row>
    <row r="93" spans="1:5" x14ac:dyDescent="0.25">
      <c r="A93" s="15">
        <v>83</v>
      </c>
      <c r="B93" s="11" t="s">
        <v>26</v>
      </c>
      <c r="C93" s="11" t="s">
        <v>104</v>
      </c>
      <c r="D93" s="11">
        <v>3</v>
      </c>
      <c r="E93" s="11">
        <v>3</v>
      </c>
    </row>
    <row r="94" spans="1:5" x14ac:dyDescent="0.25">
      <c r="A94" s="15">
        <v>84</v>
      </c>
      <c r="B94" s="11" t="s">
        <v>26</v>
      </c>
      <c r="C94" s="11" t="s">
        <v>105</v>
      </c>
      <c r="D94" s="11"/>
      <c r="E94" s="11">
        <v>1</v>
      </c>
    </row>
    <row r="95" spans="1:5" x14ac:dyDescent="0.25">
      <c r="A95" s="15">
        <v>85</v>
      </c>
      <c r="B95" s="11" t="s">
        <v>26</v>
      </c>
      <c r="C95" s="11" t="s">
        <v>106</v>
      </c>
      <c r="D95" s="11">
        <v>1</v>
      </c>
      <c r="E95" s="11">
        <v>1</v>
      </c>
    </row>
    <row r="96" spans="1:5" x14ac:dyDescent="0.25">
      <c r="A96" s="15">
        <v>86</v>
      </c>
      <c r="B96" s="11" t="s">
        <v>26</v>
      </c>
      <c r="C96" s="11" t="s">
        <v>107</v>
      </c>
      <c r="D96" s="11">
        <v>1</v>
      </c>
      <c r="E96" s="11">
        <v>1</v>
      </c>
    </row>
    <row r="97" spans="1:5" x14ac:dyDescent="0.25">
      <c r="A97" s="15">
        <v>87</v>
      </c>
      <c r="B97" s="11" t="s">
        <v>26</v>
      </c>
      <c r="C97" s="11" t="s">
        <v>108</v>
      </c>
      <c r="D97" s="11">
        <v>1</v>
      </c>
      <c r="E97" s="11"/>
    </row>
    <row r="98" spans="1:5" x14ac:dyDescent="0.25">
      <c r="A98" s="15">
        <v>88</v>
      </c>
      <c r="B98" s="11" t="s">
        <v>109</v>
      </c>
      <c r="C98" s="11"/>
      <c r="D98" s="11">
        <v>9</v>
      </c>
      <c r="E98" s="11">
        <v>8</v>
      </c>
    </row>
    <row r="99" spans="1:5" x14ac:dyDescent="0.25">
      <c r="A99" s="15">
        <v>89</v>
      </c>
      <c r="B99" s="11" t="s">
        <v>19</v>
      </c>
      <c r="C99" s="11" t="s">
        <v>110</v>
      </c>
      <c r="D99" s="11">
        <v>2</v>
      </c>
      <c r="E99" s="11">
        <v>2</v>
      </c>
    </row>
    <row r="100" spans="1:5" x14ac:dyDescent="0.25">
      <c r="A100" s="15">
        <v>90</v>
      </c>
      <c r="B100" s="11" t="s">
        <v>26</v>
      </c>
      <c r="C100" s="11" t="s">
        <v>34</v>
      </c>
      <c r="D100" s="11">
        <v>1</v>
      </c>
      <c r="E100" s="11"/>
    </row>
    <row r="101" spans="1:5" x14ac:dyDescent="0.25">
      <c r="A101" s="15">
        <v>91</v>
      </c>
      <c r="B101" s="11" t="s">
        <v>26</v>
      </c>
      <c r="C101" s="11" t="s">
        <v>111</v>
      </c>
      <c r="D101" s="11"/>
      <c r="E101" s="11">
        <v>1</v>
      </c>
    </row>
    <row r="102" spans="1:5" x14ac:dyDescent="0.25">
      <c r="A102" s="15">
        <v>92</v>
      </c>
      <c r="B102" s="11" t="s">
        <v>112</v>
      </c>
      <c r="C102" s="11"/>
      <c r="D102" s="11">
        <v>3</v>
      </c>
      <c r="E102" s="11">
        <v>3</v>
      </c>
    </row>
    <row r="103" spans="1:5" x14ac:dyDescent="0.25">
      <c r="A103" s="15">
        <v>93</v>
      </c>
      <c r="B103" s="11" t="s">
        <v>20</v>
      </c>
      <c r="C103" s="11" t="s">
        <v>113</v>
      </c>
      <c r="D103" s="11">
        <v>2</v>
      </c>
      <c r="E103" s="11">
        <v>2</v>
      </c>
    </row>
    <row r="104" spans="1:5" x14ac:dyDescent="0.25">
      <c r="A104" s="15">
        <v>94</v>
      </c>
      <c r="B104" s="11" t="s">
        <v>26</v>
      </c>
      <c r="C104" s="11" t="s">
        <v>114</v>
      </c>
      <c r="D104" s="11"/>
      <c r="E104" s="11">
        <v>1</v>
      </c>
    </row>
    <row r="105" spans="1:5" x14ac:dyDescent="0.25">
      <c r="A105" s="15">
        <v>95</v>
      </c>
      <c r="B105" s="11" t="s">
        <v>26</v>
      </c>
      <c r="C105" s="11" t="s">
        <v>91</v>
      </c>
      <c r="D105" s="11">
        <v>1</v>
      </c>
      <c r="E105" s="11">
        <v>1</v>
      </c>
    </row>
    <row r="106" spans="1:5" x14ac:dyDescent="0.25">
      <c r="A106" s="15">
        <v>96</v>
      </c>
      <c r="B106" s="11" t="s">
        <v>26</v>
      </c>
      <c r="C106" s="11" t="s">
        <v>93</v>
      </c>
      <c r="D106" s="11">
        <v>1</v>
      </c>
      <c r="E106" s="11">
        <v>1</v>
      </c>
    </row>
    <row r="107" spans="1:5" x14ac:dyDescent="0.25">
      <c r="A107" s="15">
        <v>97</v>
      </c>
      <c r="B107" s="11" t="s">
        <v>115</v>
      </c>
      <c r="C107" s="11"/>
      <c r="D107" s="11">
        <v>4</v>
      </c>
      <c r="E107" s="11">
        <v>5</v>
      </c>
    </row>
    <row r="108" spans="1:5" x14ac:dyDescent="0.25">
      <c r="A108" s="15">
        <v>98</v>
      </c>
      <c r="B108" s="11" t="s">
        <v>21</v>
      </c>
      <c r="C108" s="11"/>
      <c r="D108" s="11">
        <v>196</v>
      </c>
      <c r="E108" s="11">
        <v>196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55F1D-5E18-4F08-A76A-D3A00DD5A46D}">
  <dimension ref="A1:H39"/>
  <sheetViews>
    <sheetView topLeftCell="A7" workbookViewId="0">
      <selection activeCell="E11" sqref="E11:E14"/>
    </sheetView>
  </sheetViews>
  <sheetFormatPr defaultRowHeight="15" x14ac:dyDescent="0.25"/>
  <cols>
    <col min="1" max="1" width="9.140625" style="15"/>
    <col min="2" max="2" width="20.140625" style="1" customWidth="1"/>
    <col min="3" max="4" width="12.140625" style="1" customWidth="1"/>
    <col min="5" max="5" width="14" style="1" customWidth="1"/>
    <col min="6" max="16384" width="9.140625" style="1"/>
  </cols>
  <sheetData>
    <row r="1" spans="1:8" x14ac:dyDescent="0.25">
      <c r="E1" s="2" t="s">
        <v>0</v>
      </c>
    </row>
    <row r="2" spans="1:8" x14ac:dyDescent="0.25">
      <c r="E2" s="2" t="s">
        <v>1</v>
      </c>
    </row>
    <row r="3" spans="1:8" x14ac:dyDescent="0.25">
      <c r="E3" s="2" t="s">
        <v>2</v>
      </c>
    </row>
    <row r="4" spans="1:8" x14ac:dyDescent="0.25">
      <c r="E4" s="3" t="s">
        <v>116</v>
      </c>
    </row>
    <row r="5" spans="1:8" x14ac:dyDescent="0.25">
      <c r="E5" s="4" t="s">
        <v>4</v>
      </c>
    </row>
    <row r="6" spans="1:8" x14ac:dyDescent="0.25">
      <c r="E6" s="5"/>
    </row>
    <row r="7" spans="1:8" x14ac:dyDescent="0.25">
      <c r="B7" s="6" t="s">
        <v>117</v>
      </c>
      <c r="E7" s="5"/>
    </row>
    <row r="8" spans="1:8" x14ac:dyDescent="0.25">
      <c r="E8" s="5"/>
    </row>
    <row r="10" spans="1:8" ht="43.5" x14ac:dyDescent="0.25">
      <c r="A10" s="15" t="s">
        <v>6</v>
      </c>
      <c r="B10" s="9" t="s">
        <v>118</v>
      </c>
      <c r="C10" s="9" t="s">
        <v>119</v>
      </c>
      <c r="D10" s="9" t="s">
        <v>120</v>
      </c>
      <c r="E10" s="9" t="s">
        <v>121</v>
      </c>
      <c r="F10" s="13"/>
      <c r="G10" s="13"/>
      <c r="H10" s="13"/>
    </row>
    <row r="11" spans="1:8" x14ac:dyDescent="0.25">
      <c r="A11" s="15">
        <v>1</v>
      </c>
      <c r="B11" s="11" t="s">
        <v>122</v>
      </c>
      <c r="C11" s="11">
        <v>2024</v>
      </c>
      <c r="D11" s="11"/>
      <c r="E11" s="12">
        <v>1207154.3480645162</v>
      </c>
    </row>
    <row r="12" spans="1:8" x14ac:dyDescent="0.25">
      <c r="A12" s="15">
        <v>2</v>
      </c>
      <c r="B12" s="11" t="s">
        <v>123</v>
      </c>
      <c r="C12" s="11">
        <v>2024</v>
      </c>
      <c r="D12" s="11" t="s">
        <v>124</v>
      </c>
      <c r="E12" s="12">
        <v>3233982.11</v>
      </c>
    </row>
    <row r="13" spans="1:8" x14ac:dyDescent="0.25">
      <c r="A13" s="15">
        <v>3</v>
      </c>
      <c r="B13" s="11" t="s">
        <v>125</v>
      </c>
      <c r="C13" s="11">
        <v>2024</v>
      </c>
      <c r="D13" s="11" t="s">
        <v>124</v>
      </c>
      <c r="E13" s="12">
        <v>920207.98</v>
      </c>
    </row>
    <row r="14" spans="1:8" x14ac:dyDescent="0.25">
      <c r="A14" s="15">
        <v>4</v>
      </c>
      <c r="B14" s="11" t="s">
        <v>126</v>
      </c>
      <c r="C14" s="11">
        <v>2024</v>
      </c>
      <c r="D14" s="11" t="s">
        <v>124</v>
      </c>
      <c r="E14" s="12">
        <v>1104231.57</v>
      </c>
    </row>
    <row r="15" spans="1:8" x14ac:dyDescent="0.25">
      <c r="A15" s="15">
        <v>5</v>
      </c>
      <c r="B15" s="11" t="s">
        <v>127</v>
      </c>
      <c r="C15" s="11">
        <v>2024</v>
      </c>
      <c r="D15" s="11" t="s">
        <v>124</v>
      </c>
      <c r="E15" s="12">
        <v>1395281.87</v>
      </c>
    </row>
    <row r="16" spans="1:8" x14ac:dyDescent="0.25">
      <c r="A16" s="15">
        <v>6</v>
      </c>
      <c r="B16" s="11" t="s">
        <v>128</v>
      </c>
      <c r="C16" s="11">
        <v>2025</v>
      </c>
      <c r="D16" s="11" t="s">
        <v>124</v>
      </c>
      <c r="E16" s="12">
        <v>1631582.1500000004</v>
      </c>
    </row>
    <row r="17" spans="1:5" x14ac:dyDescent="0.25">
      <c r="A17" s="15">
        <v>7</v>
      </c>
      <c r="B17" s="11" t="s">
        <v>129</v>
      </c>
      <c r="C17" s="11">
        <v>2025</v>
      </c>
      <c r="D17" s="11" t="s">
        <v>124</v>
      </c>
      <c r="E17" s="12">
        <v>977404.1399999999</v>
      </c>
    </row>
    <row r="18" spans="1:5" x14ac:dyDescent="0.25">
      <c r="A18" s="15">
        <v>8</v>
      </c>
      <c r="B18" s="11" t="s">
        <v>130</v>
      </c>
      <c r="C18" s="11">
        <v>2025</v>
      </c>
      <c r="D18" s="11" t="s">
        <v>124</v>
      </c>
      <c r="E18" s="12">
        <v>979090.12000000011</v>
      </c>
    </row>
    <row r="19" spans="1:5" x14ac:dyDescent="0.25">
      <c r="A19" s="15">
        <v>9</v>
      </c>
      <c r="B19" s="11" t="s">
        <v>131</v>
      </c>
      <c r="C19" s="11">
        <v>2025</v>
      </c>
      <c r="D19" s="11" t="s">
        <v>124</v>
      </c>
      <c r="E19" s="12">
        <v>1054197.99</v>
      </c>
    </row>
    <row r="20" spans="1:5" x14ac:dyDescent="0.25">
      <c r="A20" s="15">
        <v>10</v>
      </c>
      <c r="B20" s="11" t="s">
        <v>132</v>
      </c>
      <c r="C20" s="11">
        <v>2025</v>
      </c>
      <c r="D20" s="11" t="s">
        <v>124</v>
      </c>
      <c r="E20" s="12">
        <v>1000041.7699999999</v>
      </c>
    </row>
    <row r="21" spans="1:5" x14ac:dyDescent="0.25">
      <c r="A21" s="15">
        <v>11</v>
      </c>
      <c r="B21" s="11" t="s">
        <v>133</v>
      </c>
      <c r="C21" s="11">
        <v>2025</v>
      </c>
      <c r="D21" s="11" t="s">
        <v>124</v>
      </c>
      <c r="E21" s="12">
        <v>1381997.4299999997</v>
      </c>
    </row>
    <row r="22" spans="1:5" x14ac:dyDescent="0.25">
      <c r="A22" s="15">
        <v>12</v>
      </c>
      <c r="B22" s="11" t="s">
        <v>134</v>
      </c>
      <c r="C22" s="11">
        <v>2025</v>
      </c>
      <c r="D22" s="11" t="s">
        <v>124</v>
      </c>
      <c r="E22" s="12">
        <v>988195</v>
      </c>
    </row>
    <row r="23" spans="1:5" x14ac:dyDescent="0.25">
      <c r="A23" s="15">
        <v>13</v>
      </c>
      <c r="B23" s="11" t="s">
        <v>135</v>
      </c>
      <c r="C23" s="11">
        <v>2025</v>
      </c>
      <c r="D23" s="11" t="s">
        <v>124</v>
      </c>
      <c r="E23" s="12">
        <v>1168965</v>
      </c>
    </row>
    <row r="24" spans="1:5" x14ac:dyDescent="0.25">
      <c r="A24" s="15">
        <v>14</v>
      </c>
      <c r="B24" s="11" t="s">
        <v>123</v>
      </c>
      <c r="C24" s="11">
        <v>2025</v>
      </c>
      <c r="D24" s="11"/>
      <c r="E24" s="12">
        <v>1262396.2899999998</v>
      </c>
    </row>
    <row r="25" spans="1:5" x14ac:dyDescent="0.25">
      <c r="A25" s="15">
        <v>15</v>
      </c>
      <c r="B25" s="11" t="s">
        <v>125</v>
      </c>
      <c r="C25" s="11">
        <v>2025</v>
      </c>
      <c r="D25" s="11"/>
      <c r="E25" s="12">
        <v>1019863.3099999998</v>
      </c>
    </row>
    <row r="26" spans="1:5" x14ac:dyDescent="0.25">
      <c r="A26" s="15">
        <v>16</v>
      </c>
      <c r="B26" s="11" t="s">
        <v>126</v>
      </c>
      <c r="C26" s="11">
        <v>2025</v>
      </c>
      <c r="D26" s="11"/>
      <c r="E26" s="12">
        <v>759468.19000000018</v>
      </c>
    </row>
    <row r="27" spans="1:5" x14ac:dyDescent="0.25">
      <c r="A27" s="15">
        <v>17</v>
      </c>
      <c r="B27" s="11" t="s">
        <v>127</v>
      </c>
      <c r="C27" s="11">
        <v>2025</v>
      </c>
      <c r="D27" s="11"/>
      <c r="E27" s="12">
        <v>1198859.79</v>
      </c>
    </row>
    <row r="28" spans="1:5" x14ac:dyDescent="0.25">
      <c r="A28" s="15">
        <v>18</v>
      </c>
      <c r="B28" s="11" t="s">
        <v>136</v>
      </c>
      <c r="C28" s="11">
        <v>2026</v>
      </c>
      <c r="D28" s="11"/>
      <c r="E28" s="12">
        <v>881607.20000000007</v>
      </c>
    </row>
    <row r="29" spans="1:5" x14ac:dyDescent="0.25">
      <c r="A29" s="15">
        <v>19</v>
      </c>
      <c r="B29" s="11" t="s">
        <v>129</v>
      </c>
      <c r="C29" s="11">
        <v>2026</v>
      </c>
      <c r="D29" s="11"/>
      <c r="E29" s="12">
        <v>632466.89999999991</v>
      </c>
    </row>
    <row r="30" spans="1:5" x14ac:dyDescent="0.25">
      <c r="A30" s="15">
        <v>20</v>
      </c>
      <c r="B30" s="11" t="s">
        <v>130</v>
      </c>
      <c r="C30" s="11">
        <v>2026</v>
      </c>
      <c r="D30" s="11"/>
      <c r="E30" s="12">
        <v>390745.51</v>
      </c>
    </row>
    <row r="31" spans="1:5" x14ac:dyDescent="0.25">
      <c r="A31" s="15">
        <v>21</v>
      </c>
      <c r="B31" s="11" t="s">
        <v>131</v>
      </c>
      <c r="C31" s="11">
        <v>2026</v>
      </c>
      <c r="D31" s="11"/>
      <c r="E31" s="12">
        <v>821860.61</v>
      </c>
    </row>
    <row r="32" spans="1:5" x14ac:dyDescent="0.25">
      <c r="A32" s="15">
        <v>22</v>
      </c>
      <c r="B32" s="11" t="s">
        <v>132</v>
      </c>
      <c r="C32" s="11">
        <v>2026</v>
      </c>
      <c r="D32" s="11"/>
      <c r="E32" s="12">
        <v>759129.35</v>
      </c>
    </row>
    <row r="33" spans="1:5" x14ac:dyDescent="0.25">
      <c r="A33" s="15">
        <v>23</v>
      </c>
      <c r="B33" s="11" t="s">
        <v>137</v>
      </c>
      <c r="C33" s="11"/>
      <c r="D33" s="11"/>
      <c r="E33" s="12">
        <v>24768728.628064513</v>
      </c>
    </row>
    <row r="34" spans="1:5" x14ac:dyDescent="0.25">
      <c r="A34" s="15">
        <v>24</v>
      </c>
      <c r="B34" s="11"/>
      <c r="C34" s="11"/>
      <c r="D34" s="11"/>
      <c r="E34" s="11"/>
    </row>
    <row r="35" spans="1:5" x14ac:dyDescent="0.25">
      <c r="A35" s="15">
        <v>25</v>
      </c>
      <c r="B35" s="11"/>
      <c r="C35" s="11"/>
      <c r="D35" s="11"/>
      <c r="E35" s="11"/>
    </row>
    <row r="36" spans="1:5" x14ac:dyDescent="0.25">
      <c r="A36" s="15">
        <v>26</v>
      </c>
      <c r="B36" s="14" t="s">
        <v>120</v>
      </c>
      <c r="C36" s="11"/>
      <c r="D36" s="11" t="s">
        <v>124</v>
      </c>
      <c r="E36" s="12">
        <f>SUMIF(D11:D32,D36,E11:E32)</f>
        <v>15835177.130000001</v>
      </c>
    </row>
    <row r="37" spans="1:5" x14ac:dyDescent="0.25">
      <c r="A37" s="15">
        <v>27</v>
      </c>
      <c r="B37" s="14">
        <v>2025</v>
      </c>
      <c r="C37" s="11"/>
      <c r="D37" s="11"/>
      <c r="E37" s="12">
        <f>SUMIF(C$11:C$32,B37,E$11:E$32)</f>
        <v>13422061.18</v>
      </c>
    </row>
    <row r="38" spans="1:5" x14ac:dyDescent="0.25">
      <c r="A38" s="15">
        <v>28</v>
      </c>
      <c r="B38" s="14">
        <v>2026</v>
      </c>
      <c r="C38" s="11"/>
      <c r="D38" s="11"/>
      <c r="E38" s="12">
        <f>SUMIF(C$11:C$32,B38,E$11:E$32)</f>
        <v>3485809.5700000003</v>
      </c>
    </row>
    <row r="39" spans="1:5" x14ac:dyDescent="0.25">
      <c r="A39" s="15">
        <v>29</v>
      </c>
      <c r="B39" s="11"/>
      <c r="C39" s="11"/>
      <c r="D39" s="11"/>
      <c r="E39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6D7463B7963A458DEBC890CC57F453" ma:contentTypeVersion="15" ma:contentTypeDescription="Create a new document." ma:contentTypeScope="" ma:versionID="18475ce4ff24437ab50aa5a3255664c3">
  <xsd:schema xmlns:xsd="http://www.w3.org/2001/XMLSchema" xmlns:xs="http://www.w3.org/2001/XMLSchema" xmlns:p="http://schemas.microsoft.com/office/2006/metadata/properties" xmlns:ns1="http://schemas.microsoft.com/sharepoint/v3" xmlns:ns2="06a704af-1093-41df-910a-e362277c20fd" xmlns:ns3="12207773-f8de-4d1c-9b23-15a1acc5427a" targetNamespace="http://schemas.microsoft.com/office/2006/metadata/properties" ma:root="true" ma:fieldsID="64c896677f50ae8a8cba4b9486aa64ab" ns1:_="" ns2:_="" ns3:_="">
    <xsd:import namespace="http://schemas.microsoft.com/sharepoint/v3"/>
    <xsd:import namespace="06a704af-1093-41df-910a-e362277c20fd"/>
    <xsd:import namespace="12207773-f8de-4d1c-9b23-15a1acc5427a"/>
    <xsd:element name="properties">
      <xsd:complexType>
        <xsd:sequence>
          <xsd:element name="documentManagement">
            <xsd:complexType>
              <xsd:all>
                <xsd:element ref="ns2:Searchable" minOccurs="0"/>
                <xsd:element ref="ns2:e81e820a66454e4dae05b8cd72e410dc" minOccurs="0"/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a704af-1093-41df-910a-e362277c20fd" elementFormDefault="qualified">
    <xsd:import namespace="http://schemas.microsoft.com/office/2006/documentManagement/types"/>
    <xsd:import namespace="http://schemas.microsoft.com/office/infopath/2007/PartnerControls"/>
    <xsd:element name="Searchable" ma:index="8" nillable="true" ma:displayName="Searchable" ma:default="0" ma:internalName="Searchable">
      <xsd:simpleType>
        <xsd:restriction base="dms:Boolean"/>
      </xsd:simpleType>
    </xsd:element>
    <xsd:element name="e81e820a66454e4dae05b8cd72e410dc" ma:index="9" nillable="true" ma:taxonomy="true" ma:internalName="e81e820a66454e4dae05b8cd72e410dc" ma:taxonomyFieldName="SearchContentClass" ma:displayName="SearchContentClass" ma:default="" ma:fieldId="{e81e820a-6645-4e4d-ae05-b8cd72e410dc}" ma:sspId="5fb71415-aff0-46ac-ad8a-1a0b343c080f" ma:termSetId="d06009ad-cab7-4623-a608-cc47ab75a00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98c6b672-c429-4d84-96a3-c505823677f8}" ma:internalName="TaxCatchAll" ma:showField="CatchAllData" ma:web="a467a49b-b6f7-4aa4-93f9-c5594d8ee3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98c6b672-c429-4d84-96a3-c505823677f8}" ma:internalName="TaxCatchAllLabel" ma:readOnly="true" ma:showField="CatchAllDataLabel" ma:web="a467a49b-b6f7-4aa4-93f9-c5594d8ee3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07773-f8de-4d1c-9b23-15a1acc542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5fb71415-aff0-46ac-ad8a-1a0b343c08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archable xmlns="06a704af-1093-41df-910a-e362277c20fd">false</Searchable>
    <_ip_UnifiedCompliancePolicyUIAction xmlns="http://schemas.microsoft.com/sharepoint/v3" xsi:nil="true"/>
    <TaxCatchAll xmlns="06a704af-1093-41df-910a-e362277c20fd" xsi:nil="true"/>
    <_ip_UnifiedCompliancePolicyProperties xmlns="http://schemas.microsoft.com/sharepoint/v3" xsi:nil="true"/>
    <e81e820a66454e4dae05b8cd72e410dc xmlns="06a704af-1093-41df-910a-e362277c20fd">
      <Terms xmlns="http://schemas.microsoft.com/office/infopath/2007/PartnerControls"/>
    </e81e820a66454e4dae05b8cd72e410dc>
    <lcf76f155ced4ddcb4097134ff3c332f xmlns="12207773-f8de-4d1c-9b23-15a1acc5427a">
      <Terms xmlns="http://schemas.microsoft.com/office/infopath/2007/PartnerControls"/>
    </lcf76f155ced4ddcb4097134ff3c332f>
  </documentManagement>
</p:properties>
</file>

<file path=customXml/item4.xml><?xml version="1.0" encoding="utf-8"?>
<?mso-contentType ?>
<SharedContentType xmlns="Microsoft.SharePoint.Taxonomy.ContentTypeSync" SourceId="5fb71415-aff0-46ac-ad8a-1a0b343c080f" ContentTypeId="0x0101" PreviousValue="false"/>
</file>

<file path=customXml/itemProps1.xml><?xml version="1.0" encoding="utf-8"?>
<ds:datastoreItem xmlns:ds="http://schemas.openxmlformats.org/officeDocument/2006/customXml" ds:itemID="{8331BC44-901F-479E-9CC6-1D91F5E8AD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6a704af-1093-41df-910a-e362277c20fd"/>
    <ds:schemaRef ds:uri="12207773-f8de-4d1c-9b23-15a1acc542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88E08F1-748B-4EC5-8DBE-AF8A5062DD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E27D2C-E17E-45D4-A0CB-25C0890E39CC}">
  <ds:schemaRefs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sharepoint/v3"/>
    <ds:schemaRef ds:uri="http://schemas.microsoft.com/office/infopath/2007/PartnerControls"/>
    <ds:schemaRef ds:uri="http://www.w3.org/XML/1998/namespace"/>
    <ds:schemaRef ds:uri="http://purl.org/dc/elements/1.1/"/>
    <ds:schemaRef ds:uri="12207773-f8de-4d1c-9b23-15a1acc5427a"/>
    <ds:schemaRef ds:uri="06a704af-1093-41df-910a-e362277c20fd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7357420D-87E1-4259-B889-4B4750767D8E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RR-46-1 Summary</vt:lpstr>
      <vt:lpstr>RR-46-2 By Job Title</vt:lpstr>
      <vt:lpstr>RR-46-3 Stabilization</vt:lpstr>
    </vt:vector>
  </TitlesOfParts>
  <Manager/>
  <Company>PPL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Currie Jr, John B</dc:creator>
  <cp:keywords/>
  <dc:description/>
  <cp:lastModifiedBy>Currie Jr, John B</cp:lastModifiedBy>
  <cp:revision/>
  <dcterms:created xsi:type="dcterms:W3CDTF">2026-06-24T14:16:45Z</dcterms:created>
  <dcterms:modified xsi:type="dcterms:W3CDTF">2026-07-23T12:07:47Z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0c8e74a-db15-49f1-980d-3d74f2e3ff07_Enabled">
    <vt:lpwstr>true</vt:lpwstr>
  </property>
  <property fmtid="{D5CDD505-2E9C-101B-9397-08002B2CF9AE}" pid="3" name="MSIP_Label_e0c8e74a-db15-49f1-980d-3d74f2e3ff07_SetDate">
    <vt:lpwstr>2026-06-24T18:28:04Z</vt:lpwstr>
  </property>
  <property fmtid="{D5CDD505-2E9C-101B-9397-08002B2CF9AE}" pid="4" name="MSIP_Label_e0c8e74a-db15-49f1-980d-3d74f2e3ff07_Method">
    <vt:lpwstr>Privileged</vt:lpwstr>
  </property>
  <property fmtid="{D5CDD505-2E9C-101B-9397-08002B2CF9AE}" pid="5" name="MSIP_Label_e0c8e74a-db15-49f1-980d-3d74f2e3ff07_Name">
    <vt:lpwstr>376d9127-3fad-41bb7-827b-657efc89d923</vt:lpwstr>
  </property>
  <property fmtid="{D5CDD505-2E9C-101B-9397-08002B2CF9AE}" pid="6" name="MSIP_Label_e0c8e74a-db15-49f1-980d-3d74f2e3ff07_SiteId">
    <vt:lpwstr>25b79aa0-07c6-4d65-9c80-df92aacdc157</vt:lpwstr>
  </property>
  <property fmtid="{D5CDD505-2E9C-101B-9397-08002B2CF9AE}" pid="7" name="MSIP_Label_e0c8e74a-db15-49f1-980d-3d74f2e3ff07_ActionId">
    <vt:lpwstr>a52b9fdc-aa37-4bc6-9bcb-ce5ac1fed96d</vt:lpwstr>
  </property>
  <property fmtid="{D5CDD505-2E9C-101B-9397-08002B2CF9AE}" pid="8" name="MSIP_Label_e0c8e74a-db15-49f1-980d-3d74f2e3ff07_ContentBits">
    <vt:lpwstr>2</vt:lpwstr>
  </property>
  <property fmtid="{D5CDD505-2E9C-101B-9397-08002B2CF9AE}" pid="9" name="MSIP_Label_e0c8e74a-db15-49f1-980d-3d74f2e3ff07_Tag">
    <vt:lpwstr>10, 0, 1, 1</vt:lpwstr>
  </property>
  <property fmtid="{D5CDD505-2E9C-101B-9397-08002B2CF9AE}" pid="10" name="ContentTypeId">
    <vt:lpwstr>0x010100506D7463B7963A458DEBC890CC57F453</vt:lpwstr>
  </property>
  <property fmtid="{D5CDD505-2E9C-101B-9397-08002B2CF9AE}" pid="11" name="MediaServiceImageTags">
    <vt:lpwstr/>
  </property>
  <property fmtid="{D5CDD505-2E9C-101B-9397-08002B2CF9AE}" pid="12" name="SearchContentClass">
    <vt:lpwstr/>
  </property>
</Properties>
</file>