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RI 2025 Rate Case\Record Requests\PH-1\Scenario 4\"/>
    </mc:Choice>
  </mc:AlternateContent>
  <xr:revisionPtr revIDLastSave="26" documentId="13_ncr:1_{45877A8C-4AB3-48A4-A31C-838A9C54281A}" xr6:coauthVersionLast="47" xr6:coauthVersionMax="47" xr10:uidLastSave="{6D708223-47D2-4858-AFC2-18AC5C22DE2F}"/>
  <bookViews>
    <workbookView xWindow="-120" yWindow="-120" windowWidth="29040" windowHeight="15720" firstSheet="10" activeTab="2" xr2:uid="{751FCFA3-8A97-4021-BE53-E6B320075461}"/>
  </bookViews>
  <sheets>
    <sheet name="Page 1 Summary v2" sheetId="15" state="hidden" r:id="rId1"/>
    <sheet name="Index" sheetId="28" state="hidden" r:id="rId2"/>
    <sheet name="Summary Pg 1" sheetId="27" r:id="rId3"/>
    <sheet name="Pg 2 Trans" sheetId="24" state="hidden" r:id="rId4"/>
    <sheet name="Pg 2 Dist" sheetId="22" r:id="rId5"/>
    <sheet name="Pg 3 Gas" sheetId="23" r:id="rId6"/>
    <sheet name="Pg 4 - Inputs and Notes" sheetId="2" r:id="rId7"/>
    <sheet name="Pg 5 - WACC" sheetId="29" r:id="rId8"/>
    <sheet name="Pg 6 ISR Adj" sheetId="3" r:id="rId9"/>
    <sheet name="Pg7 FY27 Elec ISR w new WACC" sheetId="19" r:id="rId10"/>
    <sheet name="Pg8 FY27 Gas ISR w new WACC" sheetId="20" r:id="rId11"/>
    <sheet name="Pg9 Monthly Credit Amts" sheetId="21"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I">#N/A</definedName>
    <definedName name="\K">#N/A</definedName>
    <definedName name="\X">#N/A</definedName>
    <definedName name="\Y">#N/A</definedName>
    <definedName name="_________________H1" localSheetId="7">{"'Metretek HTML'!$A$7:$W$42"}</definedName>
    <definedName name="_________________H1">{"'Metretek HTML'!$A$7:$W$42"}</definedName>
    <definedName name="__________www1" localSheetId="7">{#N/A,#N/A,FALSE,"schA"}</definedName>
    <definedName name="__________www1">{#N/A,#N/A,FALSE,"schA"}</definedName>
    <definedName name="________tb2" localSheetId="7">OFFSET(TB,1,)</definedName>
    <definedName name="________tb2" localSheetId="11">OFFSET(TB,1,)</definedName>
    <definedName name="________tb2">OFFSET(TB,1,)</definedName>
    <definedName name="_______A11" localSheetId="7">{#N/A,#N/A,FALSE,"Umsatz 99";#N/A,#N/A,FALSE,"ER 99 "}</definedName>
    <definedName name="_______A11">{#N/A,#N/A,FALSE,"Umsatz 99";#N/A,#N/A,FALSE,"ER 99 "}</definedName>
    <definedName name="_______c" localSheetId="7">{"Fiesta Facer Page",#N/A,FALSE,"Q_C_S";"Fiesta Main Page",#N/A,FALSE,"V_L";"Fiesta 95BP Struct",#N/A,FALSE,"StructBP";"Fiesta Post 95BP Struct",#N/A,FALSE,"AdjStructBP"}</definedName>
    <definedName name="_______c">{"Fiesta Facer Page",#N/A,FALSE,"Q_C_S";"Fiesta Main Page",#N/A,FALSE,"V_L";"Fiesta 95BP Struct",#N/A,FALSE,"StructBP";"Fiesta Post 95BP Struct",#N/A,FALSE,"AdjStructBP"}</definedName>
    <definedName name="_______tb2" localSheetId="7">OFFSET(TB,1,)</definedName>
    <definedName name="_______tb2" localSheetId="11">OFFSET(TB,1,)</definedName>
    <definedName name="_______tb2">OFFSET(TB,1,)</definedName>
    <definedName name="_______www1" localSheetId="7">{#N/A,#N/A,FALSE,"schA"}</definedName>
    <definedName name="_______www1">{#N/A,#N/A,FALSE,"schA"}</definedName>
    <definedName name="______A11" localSheetId="7">{#N/A,#N/A,FALSE,"Umsatz 99";#N/A,#N/A,FALSE,"ER 99 "}</definedName>
    <definedName name="______A11">{#N/A,#N/A,FALSE,"Umsatz 99";#N/A,#N/A,FALSE,"ER 99 "}</definedName>
    <definedName name="______c" localSheetId="7">{"Fiesta Facer Page",#N/A,FALSE,"Q_C_S";"Fiesta Main Page",#N/A,FALSE,"V_L";"Fiesta 95BP Struct",#N/A,FALSE,"StructBP";"Fiesta Post 95BP Struct",#N/A,FALSE,"AdjStructBP"}</definedName>
    <definedName name="______c">{"Fiesta Facer Page",#N/A,FALSE,"Q_C_S";"Fiesta Main Page",#N/A,FALSE,"V_L";"Fiesta 95BP Struct",#N/A,FALSE,"StructBP";"Fiesta Post 95BP Struct",#N/A,FALSE,"AdjStructBP"}</definedName>
    <definedName name="______H1" localSheetId="7">{"'Metretek HTML'!$A$7:$W$42"}</definedName>
    <definedName name="______H1">{"'Metretek HTML'!$A$7:$W$42"}</definedName>
    <definedName name="______www1" localSheetId="7">{#N/A,#N/A,FALSE,"schA"}</definedName>
    <definedName name="______www1">{#N/A,#N/A,FALSE,"schA"}</definedName>
    <definedName name="_____A11" localSheetId="7">{#N/A,#N/A,FALSE,"Umsatz 99";#N/A,#N/A,FALSE,"ER 99 "}</definedName>
    <definedName name="_____A11">{#N/A,#N/A,FALSE,"Umsatz 99";#N/A,#N/A,FALSE,"ER 99 "}</definedName>
    <definedName name="_____c" localSheetId="7">{"Fiesta Facer Page",#N/A,FALSE,"Q_C_S";"Fiesta Main Page",#N/A,FALSE,"V_L";"Fiesta 95BP Struct",#N/A,FALSE,"StructBP";"Fiesta Post 95BP Struct",#N/A,FALSE,"AdjStructBP"}</definedName>
    <definedName name="_____c">{"Fiesta Facer Page",#N/A,FALSE,"Q_C_S";"Fiesta Main Page",#N/A,FALSE,"V_L";"Fiesta 95BP Struct",#N/A,FALSE,"StructBP";"Fiesta Post 95BP Struct",#N/A,FALSE,"AdjStructBP"}</definedName>
    <definedName name="_____end1">40008.1499768519</definedName>
    <definedName name="_____H1" localSheetId="7">{"'Metretek HTML'!$A$7:$W$42"}</definedName>
    <definedName name="_____H1">{"'Metretek HTML'!$A$7:$W$42"}</definedName>
    <definedName name="_____ryr56565" localSheetId="7">{#N/A,#N/A,FALSE,"Monthly SAIFI";#N/A,#N/A,FALSE,"Yearly SAIFI";#N/A,#N/A,FALSE,"Monthly CAIDI";#N/A,#N/A,FALSE,"Yearly CAIDI";#N/A,#N/A,FALSE,"Monthly SAIDI";#N/A,#N/A,FALSE,"Yearly SAIDI";#N/A,#N/A,FALSE,"Monthly MAIFI";#N/A,#N/A,FALSE,"Yearly MAIFI";#N/A,#N/A,FALSE,"Monthly Cust &gt;=4 Int"}</definedName>
    <definedName name="_____ryr56565">{#N/A,#N/A,FALSE,"Monthly SAIFI";#N/A,#N/A,FALSE,"Yearly SAIFI";#N/A,#N/A,FALSE,"Monthly CAIDI";#N/A,#N/A,FALSE,"Yearly CAIDI";#N/A,#N/A,FALSE,"Monthly SAIDI";#N/A,#N/A,FALSE,"Yearly SAIDI";#N/A,#N/A,FALSE,"Monthly MAIFI";#N/A,#N/A,FALSE,"Yearly MAIFI";#N/A,#N/A,FALSE,"Monthly Cust &gt;=4 Int"}</definedName>
    <definedName name="_____tb2" localSheetId="7">OFFSET(TB,1,)</definedName>
    <definedName name="_____tb2" localSheetId="11">OFFSET(TB,1,)</definedName>
    <definedName name="_____tb2">OFFSET(TB,1,)</definedName>
    <definedName name="____A11" localSheetId="7">{#N/A,#N/A,FALSE,"Umsatz 99";#N/A,#N/A,FALSE,"ER 99 "}</definedName>
    <definedName name="____A11">{#N/A,#N/A,FALSE,"Umsatz 99";#N/A,#N/A,FALSE,"ER 99 "}</definedName>
    <definedName name="____bb2" localSheetId="7">{#N/A,#N/A,FALSE,"PRJCTED MNTHLY QTY's"}</definedName>
    <definedName name="____bb2">{#N/A,#N/A,FALSE,"PRJCTED MNTHLY QTY's"}</definedName>
    <definedName name="____c" localSheetId="7">{"Fiesta Facer Page",#N/A,FALSE,"Q_C_S";"Fiesta Main Page",#N/A,FALSE,"V_L";"Fiesta 95BP Struct",#N/A,FALSE,"StructBP";"Fiesta Post 95BP Struct",#N/A,FALSE,"AdjStructBP"}</definedName>
    <definedName name="____c">{"Fiesta Facer Page",#N/A,FALSE,"Q_C_S";"Fiesta Main Page",#N/A,FALSE,"V_L";"Fiesta 95BP Struct",#N/A,FALSE,"StructBP";"Fiesta Post 95BP Struct",#N/A,FALSE,"AdjStructBP"}</definedName>
    <definedName name="____end1">40008.1499768519</definedName>
    <definedName name="____H1" localSheetId="7">{"'Metretek HTML'!$A$7:$W$42"}</definedName>
    <definedName name="____H1">{"'Metretek HTML'!$A$7:$W$42"}</definedName>
    <definedName name="____hom1" localSheetId="7">{#N/A,#N/A,FALSE,"Assessment";#N/A,#N/A,FALSE,"Staffing";#N/A,#N/A,FALSE,"Hires";#N/A,#N/A,FALSE,"Assumptions"}</definedName>
    <definedName name="____hom1">{#N/A,#N/A,FALSE,"Assessment";#N/A,#N/A,FALSE,"Staffing";#N/A,#N/A,FALSE,"Hires";#N/A,#N/A,FALSE,"Assumptions"}</definedName>
    <definedName name="____k1" localSheetId="7">{#N/A,#N/A,FALSE,"Assessment";#N/A,#N/A,FALSE,"Staffing";#N/A,#N/A,FALSE,"Hires";#N/A,#N/A,FALSE,"Assumptions"}</definedName>
    <definedName name="____k1">{#N/A,#N/A,FALSE,"Assessment";#N/A,#N/A,FALSE,"Staffing";#N/A,#N/A,FALSE,"Hires";#N/A,#N/A,FALSE,"Assumptions"}</definedName>
    <definedName name="____kk1" localSheetId="7">{#N/A,#N/A,FALSE,"Assessment";#N/A,#N/A,FALSE,"Staffing";#N/A,#N/A,FALSE,"Hires";#N/A,#N/A,FALSE,"Assumptions"}</definedName>
    <definedName name="____kk1">{#N/A,#N/A,FALSE,"Assessment";#N/A,#N/A,FALSE,"Staffing";#N/A,#N/A,FALSE,"Hires";#N/A,#N/A,FALSE,"Assumptions"}</definedName>
    <definedName name="____KKK1" localSheetId="7">{#N/A,#N/A,FALSE,"Assessment";#N/A,#N/A,FALSE,"Staffing";#N/A,#N/A,FALSE,"Hires";#N/A,#N/A,FALSE,"Assumptions"}</definedName>
    <definedName name="____KKK1">{#N/A,#N/A,FALSE,"Assessment";#N/A,#N/A,FALSE,"Staffing";#N/A,#N/A,FALSE,"Hires";#N/A,#N/A,FALSE,"Assumptions"}</definedName>
    <definedName name="____Lee5" localSheetId="7">{#VALUE!,#N/A,FALSE,0}</definedName>
    <definedName name="____Lee5">{#VALUE!,#N/A,FALSE,0}</definedName>
    <definedName name="____ryr56565" localSheetId="7">{#N/A,#N/A,FALSE,"Monthly SAIFI";#N/A,#N/A,FALSE,"Yearly SAIFI";#N/A,#N/A,FALSE,"Monthly CAIDI";#N/A,#N/A,FALSE,"Yearly CAIDI";#N/A,#N/A,FALSE,"Monthly SAIDI";#N/A,#N/A,FALSE,"Yearly SAIDI";#N/A,#N/A,FALSE,"Monthly MAIFI";#N/A,#N/A,FALSE,"Yearly MAIFI";#N/A,#N/A,FALSE,"Monthly Cust &gt;=4 Int"}</definedName>
    <definedName name="____ryr56565">{#N/A,#N/A,FALSE,"Monthly SAIFI";#N/A,#N/A,FALSE,"Yearly SAIFI";#N/A,#N/A,FALSE,"Monthly CAIDI";#N/A,#N/A,FALSE,"Yearly CAIDI";#N/A,#N/A,FALSE,"Monthly SAIDI";#N/A,#N/A,FALSE,"Yearly SAIDI";#N/A,#N/A,FALSE,"Monthly MAIFI";#N/A,#N/A,FALSE,"Yearly MAIFI";#N/A,#N/A,FALSE,"Monthly Cust &gt;=4 Int"}</definedName>
    <definedName name="____tb2" localSheetId="7">OFFSET(TB,1,)</definedName>
    <definedName name="____tb2" localSheetId="11">OFFSET(TB,1,)</definedName>
    <definedName name="____tb2">OFFSET(TB,1,)</definedName>
    <definedName name="____www1" localSheetId="7">{#N/A,#N/A,FALSE,"schA"}</definedName>
    <definedName name="____www1">{#N/A,#N/A,FALSE,"schA"}</definedName>
    <definedName name="___A11" localSheetId="7">{#N/A,#N/A,FALSE,"Umsatz 99";#N/A,#N/A,FALSE,"ER 99 "}</definedName>
    <definedName name="___A11">{#N/A,#N/A,FALSE,"Umsatz 99";#N/A,#N/A,FALSE,"ER 99 "}</definedName>
    <definedName name="___c" localSheetId="7">{"Fiesta Facer Page",#N/A,FALSE,"Q_C_S";"Fiesta Main Page",#N/A,FALSE,"V_L";"Fiesta 95BP Struct",#N/A,FALSE,"StructBP";"Fiesta Post 95BP Struct",#N/A,FALSE,"AdjStructBP"}</definedName>
    <definedName name="___c">{"Fiesta Facer Page",#N/A,FALSE,"Q_C_S";"Fiesta Main Page",#N/A,FALSE,"V_L";"Fiesta 95BP Struct",#N/A,FALSE,"StructBP";"Fiesta Post 95BP Struct",#N/A,FALSE,"AdjStructBP"}</definedName>
    <definedName name="___end1">40008.1499768519</definedName>
    <definedName name="___H1" localSheetId="7">{"'Metretek HTML'!$A$7:$W$42"}</definedName>
    <definedName name="___H1">{"'Metretek HTML'!$A$7:$W$42"}</definedName>
    <definedName name="___ryr56565" localSheetId="7">{#N/A,#N/A,FALSE,"Monthly SAIFI";#N/A,#N/A,FALSE,"Yearly SAIFI";#N/A,#N/A,FALSE,"Monthly CAIDI";#N/A,#N/A,FALSE,"Yearly CAIDI";#N/A,#N/A,FALSE,"Monthly SAIDI";#N/A,#N/A,FALSE,"Yearly SAIDI";#N/A,#N/A,FALSE,"Monthly MAIFI";#N/A,#N/A,FALSE,"Yearly MAIFI";#N/A,#N/A,FALSE,"Monthly Cust &gt;=4 Int"}</definedName>
    <definedName name="___ryr56565">{#N/A,#N/A,FALSE,"Monthly SAIFI";#N/A,#N/A,FALSE,"Yearly SAIFI";#N/A,#N/A,FALSE,"Monthly CAIDI";#N/A,#N/A,FALSE,"Yearly CAIDI";#N/A,#N/A,FALSE,"Monthly SAIDI";#N/A,#N/A,FALSE,"Yearly SAIDI";#N/A,#N/A,FALSE,"Monthly MAIFI";#N/A,#N/A,FALSE,"Yearly MAIFI";#N/A,#N/A,FALSE,"Monthly Cust &gt;=4 Int"}</definedName>
    <definedName name="___tb2" localSheetId="7">OFFSET(TB,1,)</definedName>
    <definedName name="___tb2" localSheetId="11">OFFSET(TB,1,)</definedName>
    <definedName name="___tb2">OFFSET(TB,1,)</definedName>
    <definedName name="__A11" localSheetId="7">{#N/A,#N/A,FALSE,"Umsatz 99";#N/A,#N/A,FALSE,"ER 99 "}</definedName>
    <definedName name="__A11">{#N/A,#N/A,FALSE,"Umsatz 99";#N/A,#N/A,FALSE,"ER 99 "}</definedName>
    <definedName name="__bb2" localSheetId="7">{#N/A,#N/A,FALSE,"PRJCTED MNTHLY QTY's"}</definedName>
    <definedName name="__bb2">{#N/A,#N/A,FALSE,"PRJCTED MNTHLY QTY's"}</definedName>
    <definedName name="__c" localSheetId="7">{"Fiesta Facer Page",#N/A,FALSE,"Q_C_S";"Fiesta Main Page",#N/A,FALSE,"V_L";"Fiesta 95BP Struct",#N/A,FALSE,"StructBP";"Fiesta Post 95BP Struct",#N/A,FALSE,"AdjStructBP"}</definedName>
    <definedName name="__c">{"Fiesta Facer Page",#N/A,FALSE,"Q_C_S";"Fiesta Main Page",#N/A,FALSE,"V_L";"Fiesta 95BP Struct",#N/A,FALSE,"StructBP";"Fiesta Post 95BP Struct",#N/A,FALSE,"AdjStructBP"}</definedName>
    <definedName name="__end1">40008.1499768519</definedName>
    <definedName name="__FDS_HYPERLINK_TOGGLE_STATE__">"ON"</definedName>
    <definedName name="__FDS_UNIQUE_RANGE_ID_GENERATOR_COUNTER">1</definedName>
    <definedName name="__H1" localSheetId="7">{"'Metretek HTML'!$A$7:$W$42"}</definedName>
    <definedName name="__H1">{"'Metretek HTML'!$A$7:$W$42"}</definedName>
    <definedName name="__hom1" localSheetId="7">{#N/A,#N/A,FALSE,"Assessment";#N/A,#N/A,FALSE,"Staffing";#N/A,#N/A,FALSE,"Hires";#N/A,#N/A,FALSE,"Assumptions"}</definedName>
    <definedName name="__hom1">{#N/A,#N/A,FALSE,"Assessment";#N/A,#N/A,FALSE,"Staffing";#N/A,#N/A,FALSE,"Hires";#N/A,#N/A,FALSE,"Assumptions"}</definedName>
    <definedName name="__IntlFixup">TRUE</definedName>
    <definedName name="__k1" localSheetId="7">{#N/A,#N/A,FALSE,"Assessment";#N/A,#N/A,FALSE,"Staffing";#N/A,#N/A,FALSE,"Hires";#N/A,#N/A,FALSE,"Assumptions"}</definedName>
    <definedName name="__k1">{#N/A,#N/A,FALSE,"Assessment";#N/A,#N/A,FALSE,"Staffing";#N/A,#N/A,FALSE,"Hires";#N/A,#N/A,FALSE,"Assumptions"}</definedName>
    <definedName name="__kk1" localSheetId="7">{#N/A,#N/A,FALSE,"Assessment";#N/A,#N/A,FALSE,"Staffing";#N/A,#N/A,FALSE,"Hires";#N/A,#N/A,FALSE,"Assumptions"}</definedName>
    <definedName name="__kk1">{#N/A,#N/A,FALSE,"Assessment";#N/A,#N/A,FALSE,"Staffing";#N/A,#N/A,FALSE,"Hires";#N/A,#N/A,FALSE,"Assumptions"}</definedName>
    <definedName name="__KKK1" localSheetId="7">{#N/A,#N/A,FALSE,"Assessment";#N/A,#N/A,FALSE,"Staffing";#N/A,#N/A,FALSE,"Hires";#N/A,#N/A,FALSE,"Assumptions"}</definedName>
    <definedName name="__KKK1">{#N/A,#N/A,FALSE,"Assessment";#N/A,#N/A,FALSE,"Staffing";#N/A,#N/A,FALSE,"Hires";#N/A,#N/A,FALSE,"Assumptions"}</definedName>
    <definedName name="__Lee5" localSheetId="7">{#VALUE!,#N/A,FALSE,0}</definedName>
    <definedName name="__Lee5">{#VALUE!,#N/A,FALSE,0}</definedName>
    <definedName name="__ryr56565" localSheetId="7">{#N/A,#N/A,FALSE,"Monthly SAIFI";#N/A,#N/A,FALSE,"Yearly SAIFI";#N/A,#N/A,FALSE,"Monthly CAIDI";#N/A,#N/A,FALSE,"Yearly CAIDI";#N/A,#N/A,FALSE,"Monthly SAIDI";#N/A,#N/A,FALSE,"Yearly SAIDI";#N/A,#N/A,FALSE,"Monthly MAIFI";#N/A,#N/A,FALSE,"Yearly MAIFI";#N/A,#N/A,FALSE,"Monthly Cust &gt;=4 Int"}</definedName>
    <definedName name="__ryr56565">{#N/A,#N/A,FALSE,"Monthly SAIFI";#N/A,#N/A,FALSE,"Yearly SAIFI";#N/A,#N/A,FALSE,"Monthly CAIDI";#N/A,#N/A,FALSE,"Yearly CAIDI";#N/A,#N/A,FALSE,"Monthly SAIDI";#N/A,#N/A,FALSE,"Yearly SAIDI";#N/A,#N/A,FALSE,"Monthly MAIFI";#N/A,#N/A,FALSE,"Yearly MAIFI";#N/A,#N/A,FALSE,"Monthly Cust &gt;=4 Int"}</definedName>
    <definedName name="__tb2" localSheetId="7">OFFSET(TB,1,)</definedName>
    <definedName name="__tb2" localSheetId="11">OFFSET(TB,1,)</definedName>
    <definedName name="__tb2">OFFSET(TB,1,)</definedName>
    <definedName name="__www1" localSheetId="7">{#N/A,#N/A,FALSE,"schA"}</definedName>
    <definedName name="__www1">{#N/A,#N/A,FALSE,"schA"}</definedName>
    <definedName name="__www1_1" localSheetId="7">{#N/A,#N/A,FALSE,"schA"}</definedName>
    <definedName name="__www1_1">{#N/A,#N/A,FALSE,"schA"}</definedName>
    <definedName name="__www1_1_1" localSheetId="7">{#N/A,#N/A,FALSE,"schA"}</definedName>
    <definedName name="__www1_1_1">{#N/A,#N/A,FALSE,"schA"}</definedName>
    <definedName name="__www1_2" localSheetId="7">{#N/A,#N/A,FALSE,"schA"}</definedName>
    <definedName name="__www1_2">{#N/A,#N/A,FALSE,"schA"}</definedName>
    <definedName name="__Z04" localSheetId="7">{#N/A,#N/A,FALSE,"Australia";#N/A,#N/A,FALSE,"Austria";#N/A,#N/A,FALSE,"Belgium";#N/A,#N/A,FALSE,"Canada";#N/A,#N/A,FALSE,"France";#N/A,#N/A,FALSE,"Germany";#N/A,#N/A,FALSE,"Hong Kong";#N/A,#N/A,FALSE,"Italy";#N/A,#N/A,FALSE,"Japan";#N/A,#N/A,FALSE,"Korea";#N/A,#N/A,FALSE,"Mexico";#N/A,#N/A,FALSE,"Poland";#N/A,#N/A,FALSE,"Spain";#N/A,#N/A,FALSE,"Switzerland";#N/A,#N/A,FALSE,"UK"}</definedName>
    <definedName name="__Z04">{#N/A,#N/A,FALSE,"Australia";#N/A,#N/A,FALSE,"Austria";#N/A,#N/A,FALSE,"Belgium";#N/A,#N/A,FALSE,"Canada";#N/A,#N/A,FALSE,"France";#N/A,#N/A,FALSE,"Germany";#N/A,#N/A,FALSE,"Hong Kong";#N/A,#N/A,FALSE,"Italy";#N/A,#N/A,FALSE,"Japan";#N/A,#N/A,FALSE,"Korea";#N/A,#N/A,FALSE,"Mexico";#N/A,#N/A,FALSE,"Poland";#N/A,#N/A,FALSE,"Spain";#N/A,#N/A,FALSE,"Switzerland";#N/A,#N/A,FALSE,"UK"}</definedName>
    <definedName name="__Z05" localSheetId="7">{#N/A,#N/A,FALSE,"Australia";#N/A,#N/A,FALSE,"Austria";#N/A,#N/A,FALSE,"Belgium";#N/A,#N/A,FALSE,"Canada";#N/A,#N/A,FALSE,"France";#N/A,#N/A,FALSE,"Germany";#N/A,#N/A,FALSE,"Hong Kong";#N/A,#N/A,FALSE,"Italy";#N/A,#N/A,FALSE,"Japan";#N/A,#N/A,FALSE,"Korea";#N/A,#N/A,FALSE,"Mexico";#N/A,#N/A,FALSE,"Poland";#N/A,#N/A,FALSE,"Spain";#N/A,#N/A,FALSE,"Switzerland";#N/A,#N/A,FALSE,"UK"}</definedName>
    <definedName name="__Z05">{#N/A,#N/A,FALSE,"Australia";#N/A,#N/A,FALSE,"Austria";#N/A,#N/A,FALSE,"Belgium";#N/A,#N/A,FALSE,"Canada";#N/A,#N/A,FALSE,"France";#N/A,#N/A,FALSE,"Germany";#N/A,#N/A,FALSE,"Hong Kong";#N/A,#N/A,FALSE,"Italy";#N/A,#N/A,FALSE,"Japan";#N/A,#N/A,FALSE,"Korea";#N/A,#N/A,FALSE,"Mexico";#N/A,#N/A,FALSE,"Poland";#N/A,#N/A,FALSE,"Spain";#N/A,#N/A,FALSE,"Switzerland";#N/A,#N/A,FALSE,"UK"}</definedName>
    <definedName name="_1_3NvsInstSpec70ė_00_̒⍘̒__⍴̒000000000耀_____NvsInstSpec80ė__䅥lC_\Document">","</definedName>
    <definedName name="_29PAGE_3">#N/A</definedName>
    <definedName name="_3NvsInstSpec70ė_00_̒⍘̒__⍴̒000000000耀_____NvsInstSpec80ė__䅥lC_\Document">","</definedName>
    <definedName name="_5NvsInstSpec7_ė____̒⍘̒__⍴̒_________耀_____NvsInstSpec8_ė__䅥lC_\Document">","</definedName>
    <definedName name="_A11" localSheetId="7">{#N/A,#N/A,FALSE,"Umsatz 99";#N/A,#N/A,FALSE,"ER 99 "}</definedName>
    <definedName name="_A11">{#N/A,#N/A,FALSE,"Umsatz 99";#N/A,#N/A,FALSE,"ER 99 "}</definedName>
    <definedName name="_AMO_ContentDefinition_299938498">"'Partitions:7'"</definedName>
    <definedName name="_AMO_ContentDefinition_299938498.0">"'&lt;ContentDefinition name=""Import Monthly Mapics Data for FD68"" rsid=""299938498"" type=""StoredProcess"" format=""REPORTXML"" imgfmt=""ACTIVEX"" created=""05/05/2009 23:28:47"" modifed=""05/05/2009 23:28:47"" user=""ANLGR"" apply=""False"" thread='"</definedName>
    <definedName name="_AMO_ContentDefinition_299938498.1">"'""BACKGROUND"" css=""C:\Program Files\SAS\Shared Files\BIClientStyles\AMODefault.css"" range=""Import_Monthly_Mapics_Data_for_FD68"" auto=""False"" rdc=""False"" mig=""False"" xTime=""00:01:04.3490775"" rTime=""00:00:00.4374300"" bgnew=""False"" nF'"</definedName>
    <definedName name="_AMO_ContentDefinition_299938498.2">"'mt=""False"" grphSet=""False"" imgY=""0"" imgX=""0""&gt;_x000D_
  &lt;files /&gt;_x000D_
  &lt;param n=""DisplayName"" v=""Import Monthly Mapics Data for FD68"" /&gt;_x000D_
  &lt;param n=""ServerName"" v=""SASMain"" /&gt;_x000D_
  &lt;param n=""ResultsOnServer"" v=""False"" /&gt;_x000D_
  &lt;param n=""AMO'"</definedName>
    <definedName name="_AMO_ContentDefinition_299938498.3">"'_Version"" v=""2.1"" /&gt;_x000D_
  &lt;param n=""UIParameter_0"" v=""analysis::ACTUAL"" /&gt;_x000D_
  &lt;param n=""UIParameter_1"" v=""period::200904"" /&gt;_x000D_
  &lt;param n=""UIParameter_2"" v=""cycle::Vestas2"" /&gt;_x000D_
  &lt;param n=""UIParameter_3"" v=""acttype::1"" /&gt;_x000D_
  &lt;param '"</definedName>
    <definedName name="_AMO_ContentDefinition_299938498.4">"'n=""UIParameter_4"" v=""fd::68"" /&gt;_x000D_
  &lt;param n=""UIParameter_5"" v=""country::GB"" /&gt;_x000D_
  &lt;param n=""UIParameter_6"" v=""currency::GBP"" /&gt;_x000D_
  &lt;param n=""UIParameter_7"" v=""schema::AMFLIBC"" /&gt;_x000D_
  &lt;param n=""UIParameter_8"" v=""butype::PBU"" /&gt;_x000D_
  &lt;'"</definedName>
    <definedName name="_AMO_ContentDefinition_299938498.5">"'param n=""UIParameters"" v=""9"" /&gt;_x000D_
  &lt;param n=""StoredProcessID"" v=""A5OM1V0E.AY0006ZW"" /&gt;_x000D_
  &lt;param n=""StoredProcessPath"" v=""Monthly Data Load/Vestas BU Tower/Import Monthly Mapics Data for FD68"" /&gt;_x000D_
  &lt;param n=""RepositoryName"" v=""Foundat'"</definedName>
    <definedName name="_AMO_ContentDefinition_299938498.6">"'ion"" /&gt;_x000D_
  &lt;param n=""ClassName"" v=""SAS.OfficeAddin.StoredProcess"" /&gt;_x000D_
  &lt;param n=""NoVisuals"" v=""1"" /&gt;_x000D_
&lt;/ContentDefinition&gt;'"</definedName>
    <definedName name="_AMO_ContentDefinition_307689594">"'Partitions:7'"</definedName>
    <definedName name="_AMO_ContentDefinition_307689594.0">"'&lt;ContentDefinition name=""CF Import (weekly) for Vestas Towers"" rsid=""307689594"" type=""StoredProcess"" format=""REPORTXML"" imgfmt=""ACTIVEX"" created=""07/28/2006 11:13:58"" modifed=""07/28/2006 11:13:58"" user=""trje"" apply=""False"" thread='"</definedName>
    <definedName name="_AMO_ContentDefinition_307689594.1">"'""BACKGROUND"" css=""C:\Program Files\SAS\Shared Files\BIClientStyles\AMODefault.css"" range=""CF_Import__weekly__for_Vestas_Towers"" auto=""False"" rdc=""False"" mig=""False"" xTime=""00:01:22.6932152"" rTime=""00:00:00.2658443"" bgnew=""False"" n'"</definedName>
    <definedName name="_AMO_ContentDefinition_307689594.2">"'Fmt=""False"" grphSet=""False"" imgY=""0"" imgX=""0""&gt;_x000D_
  &lt;files /&gt;_x000D_
  &lt;param n=""DisplayName"" v=""CF Import (weekly) for Vestas Towers"" /&gt;_x000D_
  &lt;param n=""ServerName"" v=""SASMain"" /&gt;_x000D_
  &lt;param n=""ResultsOnServer"" v=""False"" /&gt;_x000D_
  &lt;param n=""A'"</definedName>
    <definedName name="_AMO_ContentDefinition_307689594.3">"'MO_Version"" v=""2.1"" /&gt;_x000D_
  &lt;param n=""UIParameter_0"" v=""analysis::CFR"" /&gt;_x000D_
  &lt;param n=""UIParameter_1"" v=""period::w30-2006"" /&gt;_x000D_
  &lt;param n=""UIParameter_2"" v=""location::\\rifile\group\_Docs\Financial_reporting\Towers\Local Finance\"" /&gt;_x000D_
  '"</definedName>
    <definedName name="_AMO_ContentDefinition_307689594.4">"'&lt;param n=""UIParameter_3"" v=""cycle::Vestas_CF"" /&gt;_x000D_
  &lt;param n=""UIParameter_4"" v=""actiontype::1"" /&gt;_x000D_
  &lt;param n=""UIParameters"" v=""5"" /&gt;_x000D_
  &lt;param n=""StoredProcessID"" v=""A5GF11T9.AR0012L1"" /&gt;_x000D_
  &lt;param n=""StoredProcessPath"" v=""Cash Flo'"</definedName>
    <definedName name="_AMO_ContentDefinition_307689594.5">"'w Reporting/Vestas BU CF Towers/CF Import (weekly) for Vestas Towers"" /&gt;_x000D_
  &lt;param n=""RepositoryName"" v=""Detail Data Store"" /&gt;_x000D_
  &lt;param n=""ClassName"" v=""SAS.OfficeAddin.StoredProcess"" /&gt;_x000D_
  &lt;param n=""NoVisuals"" v=""1"" /&gt;_x000D_
&lt;/Conte'"</definedName>
    <definedName name="_AMO_ContentDefinition_307689594.6">"'ntDefinition&gt;'"</definedName>
    <definedName name="_AMO_ContentDefinition_437249378">"'Partitions:7'"</definedName>
    <definedName name="_AMO_ContentDefinition_437249378.0">"'&lt;ContentDefinition name=""Import Monthly Mapics Data for FD67"" rsid=""437249378"" type=""StoredProcess"" format=""REPORTXML"" imgfmt=""ACTIVEX"" created=""05/05/2009 23:27:27"" modifed=""05/05/2009 23:27:27"" user=""ANLGR"" apply=""False"" thread='"</definedName>
    <definedName name="_AMO_ContentDefinition_437249378.1">"'""BACKGROUND"" css=""C:\Program Files\SAS\Shared Files\BIClientStyles\AMODefault.css"" range=""Import_Monthly_Mapics_Data_for_FD67_2"" auto=""False"" rdc=""False"" mig=""False"" xTime=""00:01:10.6449450"" rTime=""00:00:00.6873900"" bgnew=""False"" n'"</definedName>
    <definedName name="_AMO_ContentDefinition_437249378.2">"'Fmt=""False"" grphSet=""False"" imgY=""0"" imgX=""0""&gt;_x000D_
  &lt;files /&gt;_x000D_
  &lt;param n=""DisplayName"" v=""Import Monthly Mapics Data for FD67"" /&gt;_x000D_
  &lt;param n=""ServerName"" v=""SASMain"" /&gt;_x000D_
  &lt;param n=""ResultsOnServer"" v=""False"" /&gt;_x000D_
  &lt;param n=""AM'"</definedName>
    <definedName name="_AMO_ContentDefinition_437249378.3">"'O_Version"" v=""2.1"" /&gt;_x000D_
  &lt;param n=""UIParameter_0"" v=""analysis::ACTUAL"" /&gt;_x000D_
  &lt;param n=""UIParameter_1"" v=""period::200904"" /&gt;_x000D_
  &lt;param n=""UIParameter_2"" v=""cycle::Vestas2"" /&gt;_x000D_
  &lt;param n=""UIParameter_3"" v=""acttype::1"" /&gt;_x000D_
  &lt;param'"</definedName>
    <definedName name="_AMO_ContentDefinition_437249378.4">"' n=""UIParameter_4"" v=""fd::67"" /&gt;_x000D_
  &lt;param n=""UIParameter_5"" v=""country::DK"" /&gt;_x000D_
  &lt;param n=""UIParameter_6"" v=""currency::DKK"" /&gt;_x000D_
  &lt;param n=""UIParameter_7"" v=""schema::AMFLIBL"" /&gt;_x000D_
  &lt;param n=""UIParameter_8"" v=""butype::PBU"" /&gt;_x000D_
  '"</definedName>
    <definedName name="_AMO_ContentDefinition_437249378.5">"'&lt;param n=""UIParameters"" v=""9"" /&gt;_x000D_
  &lt;param n=""StoredProcessID"" v=""A5OM1V0E.AY0006ZV"" /&gt;_x000D_
  &lt;param n=""StoredProcessPath"" v=""Monthly Data Load/Vestas BU Tower/Import Monthly Mapics Data for FD67"" /&gt;_x000D_
  &lt;param n=""RepositoryName"" v=""Founda'"</definedName>
    <definedName name="_AMO_ContentDefinition_437249378.6">"'tion"" /&gt;_x000D_
  &lt;param n=""ClassName"" v=""SAS.OfficeAddin.StoredProcess"" /&gt;_x000D_
  &lt;param n=""NoVisuals"" v=""1"" /&gt;_x000D_
&lt;/ContentDefinition&gt;'"</definedName>
    <definedName name="_AMO_ContentDefinition_448845425">"'Partitions:7'"</definedName>
    <definedName name="_AMO_ContentDefinition_448845425.0">"'&lt;ContentDefinition name=""Import RFC for Vestas Mediterranean"" rsid=""448845425"" type=""StoredProcess"" format=""REPORTXML"" imgfmt=""ACTIVEX"" created=""10/12/2008 15:09:57"" modifed=""10/12/2008 15:09:57"" user=""Zsuzsanna Fodor"" apply=""False""'"</definedName>
    <definedName name="_AMO_ContentDefinition_448845425.1">"' thread=""BACKGROUND"" css=""C:\Program Files\SAS\Shared Files\BIClientStyles\AMODefault.css"" range=""Import_RFC_for_Vestas_Mediterranean"" auto=""False"" rdc=""False"" mig=""False"" xTime=""00:01:32.0053340"" rTime=""00:00:00.2811708"" bgnew=""Fa'"</definedName>
    <definedName name="_AMO_ContentDefinition_448845425.2">"'lse"" nFmt=""False"" grphSet=""False"" imgY=""0"" imgX=""0""&gt;_x000D_
  &lt;files /&gt;_x000D_
  &lt;param n=""DisplayName"" v=""Import RFC for Vestas Mediterranean"" /&gt;_x000D_
  &lt;param n=""ServerName"" v=""SASMain"" /&gt;_x000D_
  &lt;param n=""ResultsOnServer"" v=""False"" /&gt;_x000D_
  &lt;para'"</definedName>
    <definedName name="_AMO_ContentDefinition_448845425.3">"'m n=""AMO_Version"" v=""2.1"" /&gt;_x000D_
  &lt;param n=""UIParameter_0"" v=""analysis::RFC3"" /&gt;_x000D_
  &lt;param n=""UIParameter_1"" v=""period::200808"" /&gt;_x000D_
  &lt;param n=""UIParameter_2"" v=""cycle::Vestas2"" /&gt;_x000D_
  &lt;param n=""UIParameter_3"" v=""acttype::1"" /&gt;_x000D_
  &lt;p'"</definedName>
    <definedName name="_AMO_ContentDefinition_448845425.4">"'aram n=""UIParameter_4"" v=""location::\\rifile\group\_Docs\Financial_reporting\Mediterranean\Local Finance\"" /&gt;_x000D_
  &lt;param n=""UIParameter_5"" v=""budgettype::FIN"" /&gt;_x000D_
  &lt;param n=""UIParameter_6"" v=""butype::SBU"" /&gt;_x000D_
  &lt;param n=""UIParameters"" '"</definedName>
    <definedName name="_AMO_ContentDefinition_448845425.5">"'v=""7"" /&gt;_x000D_
  &lt;param n=""StoredProcessID"" v=""A5OM1V0E.AY0035FM"" /&gt;_x000D_
  &lt;param n=""StoredProcessPath"" v=""Monthly Data Load/Vestas Mediterranean/Import RFC for Vestas Mediterranean"" /&gt;_x000D_
  &lt;param n=""RepositoryName"" v=""Foundation"" /&gt;_x000D_
  &lt;param '"</definedName>
    <definedName name="_AMO_ContentDefinition_448845425.6">"'n=""ClassName"" v=""SAS.OfficeAddin.StoredProcess"" /&gt;_x000D_
  &lt;param n=""NoVisuals"" v=""1"" /&gt;_x000D_
&lt;/ContentDefinition&gt;'"</definedName>
    <definedName name="_AMO_ContentDefinition_740954670">"'Partitions:7'"</definedName>
    <definedName name="_AMO_ContentDefinition_740954670.0">"'&lt;ContentDefinition name=""Import Estimate Package for Vestas BU Blades"" rsid=""740954670"" type=""StoredProcess"" format=""REPORTXML"" imgfmt=""ACTIVEX"" created=""10/18/2006 14:11:12"" modifed=""10/18/2006 14:11:12"" user=""Martin Holst Jacobsen""'"</definedName>
    <definedName name="_AMO_ContentDefinition_740954670.1">"' apply=""False"" thread=""BACKGROUND"" css=""C:\Program Files\SAS\Shared Files\BIClientStyles\AMODefault.css"" range=""Import_Estimate_Package_for_Vestas_BU_Blades"" auto=""False"" rdc=""False"" mig=""False"" xTime=""00:00:56.2067115"" rTime=""00:00:'"</definedName>
    <definedName name="_AMO_ContentDefinition_740954670.2">"'00.4404444"" bgnew=""False"" nFmt=""False"" grphSet=""False"" imgY=""0"" imgX=""0""&gt;_x000D_
  &lt;files /&gt;_x000D_
  &lt;param n=""DisplayName"" v=""Import Estimate Package for Vestas BU Blades"" /&gt;_x000D_
  &lt;param n=""ServerName"" v=""SASMain"" /&gt;_x000D_
  &lt;param n=""ResultsOnS'"</definedName>
    <definedName name="_AMO_ContentDefinition_740954670.3">"'erver"" v=""False"" /&gt;_x000D_
  &lt;param n=""AMO_Version"" v=""2.1"" /&gt;_x000D_
  &lt;param n=""UIParameter_0"" v=""analysis::EST1"" /&gt;_x000D_
  &lt;param n=""UIParameter_1"" v=""period_start::200609"" /&gt;_x000D_
  &lt;param n=""UIParameter_2"" v=""period_end::200612"" /&gt;_x000D_
  &lt;param n='"</definedName>
    <definedName name="_AMO_ContentDefinition_740954670.4">"'""UIParameter_3"" v=""location::\\rifile\group\_Docs\Financial_reporting\Blades\Local Finance\"" /&gt;_x000D_
  &lt;param n=""UIParameter_4"" v=""cycle::Vestas"" /&gt;_x000D_
  &lt;param n=""UIParameter_5"" v=""actiontype::1"" /&gt;_x000D_
  &lt;param n=""UIParameters"" v=""6"" /&gt;_x000D_
  &lt;'"</definedName>
    <definedName name="_AMO_ContentDefinition_740954670.5">"'param n=""StoredProcessID"" v=""A5GF11T9.AR000RS1"" /&gt;_x000D_
  &lt;param n=""StoredProcessPath"" v=""Monthly Data Load/Vestas BU Blades/Import Estimate Package for Vestas BU Blades"" /&gt;_x000D_
  &lt;param n=""RepositoryName"" v=""Detail Data Store"" /&gt;_x000D_
  &lt;param n='"</definedName>
    <definedName name="_AMO_ContentDefinition_740954670.6">"'""ClassName"" v=""SAS.OfficeAddin.StoredProcess"" /&gt;_x000D_
  &lt;param n=""NoVisuals"" v=""1"" /&gt;_x000D_
&lt;/ContentDefinition&gt;'"</definedName>
    <definedName name="_AMO_ContentDefinition_767791925">"'Partitions:7'"</definedName>
    <definedName name="_AMO_ContentDefinition_767791925.0">"'&lt;ContentDefinition name=""Import Monthly Mapics Data for FD67"" rsid=""767791925"" type=""StoredProcess"" format=""REPORTXML"" imgfmt=""ACTIVEX"" created=""07/07/2008 13:05:28"" modifed=""07/07/2008 13:05:28"" user=""ANLGR"" apply=""False"" thread='"</definedName>
    <definedName name="_AMO_ContentDefinition_767791925.1">"'""BACKGROUND"" css=""C:\Program Files\SAS\Shared Files\BIClientStyles\AMODefault.css"" range=""Import_Monthly_Mapics_Data_for_FD67"" auto=""False"" rdc=""False"" mig=""False"" xTime=""00:03:01.2112534"" rTime=""00:00:00.5158032"" bgnew=""False"" nF'"</definedName>
    <definedName name="_AMO_ContentDefinition_767791925.2">"'mt=""False"" grphSet=""False"" imgY=""0"" imgX=""0""&gt;_x000D_
  &lt;files /&gt;_x000D_
  &lt;param n=""DisplayName"" v=""Import Monthly Mapics Data for FD67"" /&gt;_x000D_
  &lt;param n=""ServerName"" v=""SASMain"" /&gt;_x000D_
  &lt;param n=""ResultsOnServer"" v=""False"" /&gt;_x000D_
  &lt;param n=""AMO'"</definedName>
    <definedName name="_AMO_ContentDefinition_767791925.3">"'_Version"" v=""2.1"" /&gt;_x000D_
  &lt;param n=""UIParameter_0"" v=""analysis::ACTUAL"" /&gt;_x000D_
  &lt;param n=""UIParameter_1"" v=""period::200806"" /&gt;_x000D_
  &lt;param n=""UIParameter_2"" v=""cycle::Vestas2"" /&gt;_x000D_
  &lt;param n=""UIParameter_3"" v=""acttype::1"" /&gt;_x000D_
  &lt;param '"</definedName>
    <definedName name="_AMO_ContentDefinition_767791925.4">"'n=""UIParameter_4"" v=""fd::67"" /&gt;_x000D_
  &lt;param n=""UIParameter_5"" v=""country::DK"" /&gt;_x000D_
  &lt;param n=""UIParameter_6"" v=""currency::DKK"" /&gt;_x000D_
  &lt;param n=""UIParameter_7"" v=""schema::AMFLIBL"" /&gt;_x000D_
  &lt;param n=""UIParameters"" v=""8"" /&gt;_x000D_
  &lt;param n=""'"</definedName>
    <definedName name="_AMO_ContentDefinition_767791925.5">"'StoredProcessID"" v=""A5OM1V0E.AY0006ZV"" /&gt;_x000D_
  &lt;param n=""StoredProcessPath"" v=""Monthly Data Load/Vestas BU Tower/Import Monthly Mapics Data for FD67"" /&gt;_x000D_
  &lt;param n=""RepositoryName"" v=""Foundation"" /&gt;_x000D_
  &lt;param n=""ClassName"" v=""SAS.OfficeAd'"</definedName>
    <definedName name="_AMO_ContentDefinition_767791925.6">"'din.StoredProcess"" /&gt;_x000D_
  &lt;param n=""NoVisuals"" v=""1"" /&gt;_x000D_
&lt;/ContentDefinition&gt;'"</definedName>
    <definedName name="_AMO_XmlVersion">"'1'"</definedName>
    <definedName name="_bb2" localSheetId="7">{#N/A,#N/A,FALSE,"PRJCTED MNTHLY QTY's"}</definedName>
    <definedName name="_bb2">{#N/A,#N/A,FALSE,"PRJCTED MNTHLY QTY's"}</definedName>
    <definedName name="_C93">#N/A</definedName>
    <definedName name="_C94">#N/A</definedName>
    <definedName name="_C95">#N/A</definedName>
    <definedName name="_C96">#N/A</definedName>
    <definedName name="_COM93">#N/A</definedName>
    <definedName name="_COM94">#N/A</definedName>
    <definedName name="_COM95">#N/A</definedName>
    <definedName name="_COM96">#N/A</definedName>
    <definedName name="_dec2007" localSheetId="7">[0]!endro_ed1,[0]!endroed2,[0]!endroed3,[0]!endroedmonyr</definedName>
    <definedName name="_dec2007" localSheetId="11">[0]!endro_ed1,[0]!endroed2,[0]!endroed3,[0]!endroedmonyr</definedName>
    <definedName name="_dec2007">[0]!endro_ed1,[0]!endroed2,[0]!endroed3,[0]!endroedmonyr</definedName>
    <definedName name="_end1">40008.1499768519</definedName>
    <definedName name="_xlnm._FilterDatabase" hidden="1">#REF!</definedName>
    <definedName name="_FilterDatabase2" hidden="1">#REF!</definedName>
    <definedName name="_H1" localSheetId="7">{"'Metretek HTML'!$A$7:$W$42"}</definedName>
    <definedName name="_H1">{"'Metretek HTML'!$A$7:$W$42"}</definedName>
    <definedName name="_hom1" localSheetId="7">{#N/A,#N/A,FALSE,"Assessment";#N/A,#N/A,FALSE,"Staffing";#N/A,#N/A,FALSE,"Hires";#N/A,#N/A,FALSE,"Assumptions"}</definedName>
    <definedName name="_hom1">{#N/A,#N/A,FALSE,"Assessment";#N/A,#N/A,FALSE,"Staffing";#N/A,#N/A,FALSE,"Hires";#N/A,#N/A,FALSE,"Assumptions"}</definedName>
    <definedName name="_IND93">#N/A</definedName>
    <definedName name="_IND94">#N/A</definedName>
    <definedName name="_IND95">#N/A</definedName>
    <definedName name="_IND96">#N/A</definedName>
    <definedName name="_JE103103">#N/A</definedName>
    <definedName name="_k1" localSheetId="7">{#N/A,#N/A,FALSE,"Assessment";#N/A,#N/A,FALSE,"Staffing";#N/A,#N/A,FALSE,"Hires";#N/A,#N/A,FALSE,"Assumptions"}</definedName>
    <definedName name="_k1">{#N/A,#N/A,FALSE,"Assessment";#N/A,#N/A,FALSE,"Staffing";#N/A,#N/A,FALSE,"Hires";#N/A,#N/A,FALSE,"Assumptions"}</definedName>
    <definedName name="_kk1" localSheetId="7">{#N/A,#N/A,FALSE,"Assessment";#N/A,#N/A,FALSE,"Staffing";#N/A,#N/A,FALSE,"Hires";#N/A,#N/A,FALSE,"Assumptions"}</definedName>
    <definedName name="_kk1">{#N/A,#N/A,FALSE,"Assessment";#N/A,#N/A,FALSE,"Staffing";#N/A,#N/A,FALSE,"Hires";#N/A,#N/A,FALSE,"Assumptions"}</definedName>
    <definedName name="_KKK1" localSheetId="7">{#N/A,#N/A,FALSE,"Assessment";#N/A,#N/A,FALSE,"Staffing";#N/A,#N/A,FALSE,"Hires";#N/A,#N/A,FALSE,"Assumptions"}</definedName>
    <definedName name="_KKK1">{#N/A,#N/A,FALSE,"Assessment";#N/A,#N/A,FALSE,"Staffing";#N/A,#N/A,FALSE,"Hires";#N/A,#N/A,FALSE,"Assumptions"}</definedName>
    <definedName name="_Lee5" localSheetId="7">{#VALUE!,#N/A,FALSE,0}</definedName>
    <definedName name="_Lee5">{#VALUE!,#N/A,FALSE,0}</definedName>
    <definedName name="_LWK1" localSheetId="7">{"'NPL @ 30 June 00'!$B$22"}</definedName>
    <definedName name="_LWK1">{"'NPL @ 30 June 00'!$B$22"}</definedName>
    <definedName name="_new4">38539.1181944444</definedName>
    <definedName name="_Order1">255</definedName>
    <definedName name="_Order1_1">0</definedName>
    <definedName name="_Order2">0</definedName>
    <definedName name="_Order2_1">255</definedName>
    <definedName name="_Order2_1_1">0</definedName>
    <definedName name="_Order2_1_1_1">255</definedName>
    <definedName name="_R">#N/A</definedName>
    <definedName name="_R1993">#N/A</definedName>
    <definedName name="_R93">#N/A</definedName>
    <definedName name="_R94">#N/A</definedName>
    <definedName name="_R95">#N/A</definedName>
    <definedName name="_R96">#N/A</definedName>
    <definedName name="_Regression_Int">1</definedName>
    <definedName name="_RES93">#N/A</definedName>
    <definedName name="_RES94">#N/A</definedName>
    <definedName name="_RES95">#N/A</definedName>
    <definedName name="_RES96">#N/A</definedName>
    <definedName name="_ryr56565" localSheetId="7">{#N/A,#N/A,FALSE,"Monthly SAIFI";#N/A,#N/A,FALSE,"Yearly SAIFI";#N/A,#N/A,FALSE,"Monthly CAIDI";#N/A,#N/A,FALSE,"Yearly CAIDI";#N/A,#N/A,FALSE,"Monthly SAIDI";#N/A,#N/A,FALSE,"Yearly SAIDI";#N/A,#N/A,FALSE,"Monthly MAIFI";#N/A,#N/A,FALSE,"Yearly MAIFI";#N/A,#N/A,FALSE,"Monthly Cust &gt;=4 Int"}</definedName>
    <definedName name="_ryr56565">{#N/A,#N/A,FALSE,"Monthly SAIFI";#N/A,#N/A,FALSE,"Yearly SAIFI";#N/A,#N/A,FALSE,"Monthly CAIDI";#N/A,#N/A,FALSE,"Yearly CAIDI";#N/A,#N/A,FALSE,"Monthly SAIDI";#N/A,#N/A,FALSE,"Yearly SAIDI";#N/A,#N/A,FALSE,"Monthly MAIFI";#N/A,#N/A,FALSE,"Yearly MAIFI";#N/A,#N/A,FALSE,"Monthly Cust &gt;=4 Int"}</definedName>
    <definedName name="_SRR93">#N/A</definedName>
    <definedName name="_SRR94">#N/A</definedName>
    <definedName name="_SRR95">#N/A</definedName>
    <definedName name="_SRR96">#N/A</definedName>
    <definedName name="_tb2" localSheetId="7">OFFSET(TB,1,)</definedName>
    <definedName name="_tb2" localSheetId="11">OFFSET(TB,1,)</definedName>
    <definedName name="_tb2">OFFSET(TB,1,)</definedName>
    <definedName name="_tc0492">#N/A</definedName>
    <definedName name="_tc0492_1">#N/A</definedName>
    <definedName name="_UB1" localSheetId="7">{"'Feb 99'!$A$1:$G$30"}</definedName>
    <definedName name="_UB1">{"'Feb 99'!$A$1:$G$30"}</definedName>
    <definedName name="_UB2" localSheetId="7">{"'Feb 99'!$A$1:$G$30"}</definedName>
    <definedName name="_UB2">{"'Feb 99'!$A$1:$G$30"}</definedName>
    <definedName name="_w1" localSheetId="7">{#N/A,#N/A,FALSE,"Australia";#N/A,#N/A,FALSE,"Austria";#N/A,#N/A,FALSE,"Belgium";#N/A,#N/A,FALSE,"Canada";#N/A,#N/A,FALSE,"France";#N/A,#N/A,FALSE,"Germany";#N/A,#N/A,FALSE,"Hong Kong";#N/A,#N/A,FALSE,"Italy";#N/A,#N/A,FALSE,"Japan";#N/A,#N/A,FALSE,"Korea";#N/A,#N/A,FALSE,"Mexico";#N/A,#N/A,FALSE,"Poland";#N/A,#N/A,FALSE,"Spain";#N/A,#N/A,FALSE,"Switzerland";#N/A,#N/A,FALSE,"UK"}</definedName>
    <definedName name="_w1">{#N/A,#N/A,FALSE,"Australia";#N/A,#N/A,FALSE,"Austria";#N/A,#N/A,FALSE,"Belgium";#N/A,#N/A,FALSE,"Canada";#N/A,#N/A,FALSE,"France";#N/A,#N/A,FALSE,"Germany";#N/A,#N/A,FALSE,"Hong Kong";#N/A,#N/A,FALSE,"Italy";#N/A,#N/A,FALSE,"Japan";#N/A,#N/A,FALSE,"Korea";#N/A,#N/A,FALSE,"Mexico";#N/A,#N/A,FALSE,"Poland";#N/A,#N/A,FALSE,"Spain";#N/A,#N/A,FALSE,"Switzerland";#N/A,#N/A,FALSE,"UK"}</definedName>
    <definedName name="_w2" localSheetId="7">{"SourcesUses",#N/A,TRUE,"CFMODEL";"TransOverview",#N/A,TRUE,"CFMODEL"}</definedName>
    <definedName name="_w2">{"SourcesUses",#N/A,TRUE,"CFMODEL";"TransOverview",#N/A,TRUE,"CFMODEL"}</definedName>
    <definedName name="_www1" localSheetId="7">{#N/A,#N/A,FALSE,"schA"}</definedName>
    <definedName name="_www1">{#N/A,#N/A,FALSE,"schA"}</definedName>
    <definedName name="_www1_1" localSheetId="7">{#N/A,#N/A,FALSE,"schA"}</definedName>
    <definedName name="_www1_1">{#N/A,#N/A,FALSE,"schA"}</definedName>
    <definedName name="_www1_1_1" localSheetId="7">{#N/A,#N/A,FALSE,"schA"}</definedName>
    <definedName name="_www1_1_1">{#N/A,#N/A,FALSE,"schA"}</definedName>
    <definedName name="_www1_2" localSheetId="7">{#N/A,#N/A,FALSE,"schA"}</definedName>
    <definedName name="_www1_2">{#N/A,#N/A,FALSE,"schA"}</definedName>
    <definedName name="_Z04" localSheetId="7">{#N/A,#N/A,FALSE,"Australia";#N/A,#N/A,FALSE,"Austria";#N/A,#N/A,FALSE,"Belgium";#N/A,#N/A,FALSE,"Canada";#N/A,#N/A,FALSE,"France";#N/A,#N/A,FALSE,"Germany";#N/A,#N/A,FALSE,"Hong Kong";#N/A,#N/A,FALSE,"Italy";#N/A,#N/A,FALSE,"Japan";#N/A,#N/A,FALSE,"Korea";#N/A,#N/A,FALSE,"Mexico";#N/A,#N/A,FALSE,"Poland";#N/A,#N/A,FALSE,"Spain";#N/A,#N/A,FALSE,"Switzerland";#N/A,#N/A,FALSE,"UK"}</definedName>
    <definedName name="_Z04">{#N/A,#N/A,FALSE,"Australia";#N/A,#N/A,FALSE,"Austria";#N/A,#N/A,FALSE,"Belgium";#N/A,#N/A,FALSE,"Canada";#N/A,#N/A,FALSE,"France";#N/A,#N/A,FALSE,"Germany";#N/A,#N/A,FALSE,"Hong Kong";#N/A,#N/A,FALSE,"Italy";#N/A,#N/A,FALSE,"Japan";#N/A,#N/A,FALSE,"Korea";#N/A,#N/A,FALSE,"Mexico";#N/A,#N/A,FALSE,"Poland";#N/A,#N/A,FALSE,"Spain";#N/A,#N/A,FALSE,"Switzerland";#N/A,#N/A,FALSE,"UK"}</definedName>
    <definedName name="_Z05" localSheetId="7">{#N/A,#N/A,FALSE,"Australia";#N/A,#N/A,FALSE,"Austria";#N/A,#N/A,FALSE,"Belgium";#N/A,#N/A,FALSE,"Canada";#N/A,#N/A,FALSE,"France";#N/A,#N/A,FALSE,"Germany";#N/A,#N/A,FALSE,"Hong Kong";#N/A,#N/A,FALSE,"Italy";#N/A,#N/A,FALSE,"Japan";#N/A,#N/A,FALSE,"Korea";#N/A,#N/A,FALSE,"Mexico";#N/A,#N/A,FALSE,"Poland";#N/A,#N/A,FALSE,"Spain";#N/A,#N/A,FALSE,"Switzerland";#N/A,#N/A,FALSE,"UK"}</definedName>
    <definedName name="_Z05">{#N/A,#N/A,FALSE,"Australia";#N/A,#N/A,FALSE,"Austria";#N/A,#N/A,FALSE,"Belgium";#N/A,#N/A,FALSE,"Canada";#N/A,#N/A,FALSE,"France";#N/A,#N/A,FALSE,"Germany";#N/A,#N/A,FALSE,"Hong Kong";#N/A,#N/A,FALSE,"Italy";#N/A,#N/A,FALSE,"Japan";#N/A,#N/A,FALSE,"Korea";#N/A,#N/A,FALSE,"Mexico";#N/A,#N/A,FALSE,"Poland";#N/A,#N/A,FALSE,"Spain";#N/A,#N/A,FALSE,"Switzerland";#N/A,#N/A,FALSE,"UK"}</definedName>
    <definedName name="a" localSheetId="7">{"Index",#N/A,FALSE,"Index"}</definedName>
    <definedName name="a">{"Index",#N/A,FALSE,"Index"}</definedName>
    <definedName name="A3_AL" localSheetId="7">{"'Feb 99'!$A$1:$G$30"}</definedName>
    <definedName name="A3_AL">{"'Feb 99'!$A$1:$G$30"}</definedName>
    <definedName name="A5fml">INDIRECT("'A5'!$3:$3")</definedName>
    <definedName name="aa" localSheetId="7">{#N/A,#N/A,FALSE,"PRJCTED MNTHLY QTY's"}</definedName>
    <definedName name="aa">{#N/A,#N/A,FALSE,"PRJCTED MNTHLY QTY's"}</definedName>
    <definedName name="aa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a" localSheetId="7">{#N/A,#N/A,FALSE,"PRJCTED QTRLY QTY's"}</definedName>
    <definedName name="aaa">{#N/A,#N/A,FALSE,"PRJCTED QTRLY QTY's"}</definedName>
    <definedName name="aaaaaaaaaaaaa" localSheetId="7">{"SourcesUses",#N/A,TRUE,"CFMODEL";"TransOverview",#N/A,TRUE,"CFMODEL"}</definedName>
    <definedName name="aaaaaaaaaaaaa">{"SourcesUses",#N/A,TRUE,"CFMODEL";"TransOverview",#N/A,TRUE,"CFMODEL"}</definedName>
    <definedName name="aaaaaaaaaaaaaa" localSheetId="7">{#N/A,#N/A,FALSE,"Renewals In Process";#N/A,#N/A,FALSE,"New Clients In Process";#N/A,#N/A,FALSE,"Completed New Clients";#N/A,#N/A,FALSE,"Completed Renewals"}</definedName>
    <definedName name="aaaaaaaaaaaaaa">{#N/A,#N/A,FALSE,"Renewals In Process";#N/A,#N/A,FALSE,"New Clients In Process";#N/A,#N/A,FALSE,"Completed New Clients";#N/A,#N/A,FALSE,"Completed Renewals"}</definedName>
    <definedName name="aaaaaaaaaaaaaaa" localSheetId="7">{#N/A,#N/A,FALSE,"O&amp;M by processes";#N/A,#N/A,FALSE,"Elec Act vs Bud";#N/A,#N/A,FALSE,"G&amp;A";#N/A,#N/A,FALSE,"BGS";#N/A,#N/A,FALSE,"Res Cost"}</definedName>
    <definedName name="aaaaaaaaaaaaaaa">{#N/A,#N/A,FALSE,"O&amp;M by processes";#N/A,#N/A,FALSE,"Elec Act vs Bud";#N/A,#N/A,FALSE,"G&amp;A";#N/A,#N/A,FALSE,"BGS";#N/A,#N/A,FALSE,"Res Cost"}</definedName>
    <definedName name="aaaaaaaaaaaaaaaaaaa" localSheetId="7">{#N/A,#N/A,FALSE,"Renewals In Process";#N/A,#N/A,FALSE,"New Clients In Process";#N/A,#N/A,FALSE,"Completed New Clients";#N/A,#N/A,FALSE,"Completed Renewals"}</definedName>
    <definedName name="aaaaaaaaaaaaaaaaaaa">{#N/A,#N/A,FALSE,"Renewals In Process";#N/A,#N/A,FALSE,"New Clients In Process";#N/A,#N/A,FALSE,"Completed New Clients";#N/A,#N/A,FALSE,"Completed Renewals"}</definedName>
    <definedName name="aaaaaaaaaaaaaaaaaaaaaaaaaaa" localSheetId="7">{#N/A,#N/A,FALSE,"Renewals In Process";#N/A,#N/A,FALSE,"New Clients In Process";#N/A,#N/A,FALSE,"Completed New Clients";#N/A,#N/A,FALSE,"Completed Renewals"}</definedName>
    <definedName name="aaaaaaaaaaaaaaaaaaaaaaaaaaa">{#N/A,#N/A,FALSE,"Renewals In Process";#N/A,#N/A,FALSE,"New Clients In Process";#N/A,#N/A,FALSE,"Completed New Clients";#N/A,#N/A,FALSE,"Completed Renewals"}</definedName>
    <definedName name="aaaq" localSheetId="7">{#N/A,#N/A,FALSE,"Expenditures";#N/A,#N/A,FALSE,"Property Placed In-Service";#N/A,#N/A,FALSE,"CWIP Balances"}</definedName>
    <definedName name="aaaq">{#N/A,#N/A,FALSE,"Expenditures";#N/A,#N/A,FALSE,"Property Placed In-Service";#N/A,#N/A,FALSE,"CWIP Balances"}</definedName>
    <definedName name="ab" localSheetId="7">{"'Metretek HTML'!$A$7:$W$42"}</definedName>
    <definedName name="ab">{"'Metretek HTML'!$A$7:$W$42"}</definedName>
    <definedName name="abc" localSheetId="7">IF(NOT(ISERROR(otb*1)),otb*1,otb)</definedName>
    <definedName name="abc" localSheetId="11">IF(NOT(ISERROR(otb*1)),otb*1,otb)</definedName>
    <definedName name="abc">IF(NOT(ISERROR(otb*1)),otb*1,otb)</definedName>
    <definedName name="ac" localSheetId="7">{#N/A,#N/A,FALSE,"Monthly SAIFI";#N/A,#N/A,FALSE,"Yearly SAIFI";#N/A,#N/A,FALSE,"Monthly CAIDI";#N/A,#N/A,FALSE,"Yearly CAIDI";#N/A,#N/A,FALSE,"Monthly SAIDI";#N/A,#N/A,FALSE,"Yearly SAIDI";#N/A,#N/A,FALSE,"Monthly MAIFI";#N/A,#N/A,FALSE,"Yearly MAIFI";#N/A,#N/A,FALSE,"Monthly Cust &gt;=4 Int"}</definedName>
    <definedName name="ac">{#N/A,#N/A,FALSE,"Monthly SAIFI";#N/A,#N/A,FALSE,"Yearly SAIFI";#N/A,#N/A,FALSE,"Monthly CAIDI";#N/A,#N/A,FALSE,"Yearly CAIDI";#N/A,#N/A,FALSE,"Monthly SAIDI";#N/A,#N/A,FALSE,"Yearly SAIDI";#N/A,#N/A,FALSE,"Monthly MAIFI";#N/A,#N/A,FALSE,"Yearly MAIFI";#N/A,#N/A,FALSE,"Monthly Cust &gt;=4 Int"}</definedName>
    <definedName name="Access_Button">"Loan_Front_End_Input_List"</definedName>
    <definedName name="AccessDatabase">"C:\DATA\KEVIN\MODELS\Model 0218.mdb"</definedName>
    <definedName name="acx" localSheetId="7">{#N/A,#N/A,FALSE,"Monthly SAIFI";#N/A,#N/A,FALSE,"Yearly SAIFI";#N/A,#N/A,FALSE,"Monthly CAIDI";#N/A,#N/A,FALSE,"Yearly CAIDI";#N/A,#N/A,FALSE,"Monthly SAIDI";#N/A,#N/A,FALSE,"Yearly SAIDI";#N/A,#N/A,FALSE,"Monthly MAIFI";#N/A,#N/A,FALSE,"Yearly MAIFI";#N/A,#N/A,FALSE,"Monthly Cust &gt;=4 Int"}</definedName>
    <definedName name="acx">{#N/A,#N/A,FALSE,"Monthly SAIFI";#N/A,#N/A,FALSE,"Yearly SAIFI";#N/A,#N/A,FALSE,"Monthly CAIDI";#N/A,#N/A,FALSE,"Yearly CAIDI";#N/A,#N/A,FALSE,"Monthly SAIDI";#N/A,#N/A,FALSE,"Yearly SAIDI";#N/A,#N/A,FALSE,"Monthly MAIFI";#N/A,#N/A,FALSE,"Yearly MAIFI";#N/A,#N/A,FALSE,"Monthly Cust &gt;=4 Int"}</definedName>
    <definedName name="adfsadfds" localSheetId="7">{#N/A,#N/A,FALSE,"Monthly SAIFI";#N/A,#N/A,FALSE,"Yearly SAIFI";#N/A,#N/A,FALSE,"Monthly CAIDI";#N/A,#N/A,FALSE,"Yearly CAIDI";#N/A,#N/A,FALSE,"Monthly SAIDI";#N/A,#N/A,FALSE,"Yearly SAIDI";#N/A,#N/A,FALSE,"Monthly MAIFI";#N/A,#N/A,FALSE,"Yearly MAIFI";#N/A,#N/A,FALSE,"Monthly Cust &gt;=4 Int"}</definedName>
    <definedName name="adfsadfds">{#N/A,#N/A,FALSE,"Monthly SAIFI";#N/A,#N/A,FALSE,"Yearly SAIFI";#N/A,#N/A,FALSE,"Monthly CAIDI";#N/A,#N/A,FALSE,"Yearly CAIDI";#N/A,#N/A,FALSE,"Monthly SAIDI";#N/A,#N/A,FALSE,"Yearly SAIDI";#N/A,#N/A,FALSE,"Monthly MAIFI";#N/A,#N/A,FALSE,"Yearly MAIFI";#N/A,#N/A,FALSE,"Monthly Cust &gt;=4 Int"}</definedName>
    <definedName name="adSDSAdsa" localSheetId="7">{#N/A,#N/A,FALSE,"R&amp;D Quick Calc";#N/A,#N/A,FALSE,"DOE Fee Schedule"}</definedName>
    <definedName name="adSDSAdsa">{#N/A,#N/A,FALSE,"R&amp;D Quick Calc";#N/A,#N/A,FALSE,"DOE Fee Schedule"}</definedName>
    <definedName name="AG" localSheetId="7">{#N/A,#N/A,FALSE,"OIT summ";#N/A,#N/A,FALSE,"otb summ-dental";#N/A,#N/A,FALSE,"otb summ-vision"}</definedName>
    <definedName name="AG">{#N/A,#N/A,FALSE,"OIT summ";#N/A,#N/A,FALSE,"otb summ-dental";#N/A,#N/A,FALSE,"otb summ-vision"}</definedName>
    <definedName name="aging" localSheetId="7">{#N/A,#N/A,FALSE,"Aging Summary";#N/A,#N/A,FALSE,"Ratio Analysis";#N/A,#N/A,FALSE,"Test 120 Day Accts";#N/A,#N/A,FALSE,"Tickmarks"}</definedName>
    <definedName name="aging">{#N/A,#N/A,FALSE,"Aging Summary";#N/A,#N/A,FALSE,"Ratio Analysis";#N/A,#N/A,FALSE,"Test 120 Day Accts";#N/A,#N/A,FALSE,"Tickmarks"}</definedName>
    <definedName name="agings" localSheetId="7">{#N/A,#N/A,FALSE,"Aging Summary";#N/A,#N/A,FALSE,"Ratio Analysis";#N/A,#N/A,FALSE,"Test 120 Day Accts";#N/A,#N/A,FALSE,"Tickmarks"}</definedName>
    <definedName name="agings">{#N/A,#N/A,FALSE,"Aging Summary";#N/A,#N/A,FALSE,"Ratio Analysis";#N/A,#N/A,FALSE,"Test 120 Day Accts";#N/A,#N/A,FALSE,"Tickmarks"}</definedName>
    <definedName name="AIP" localSheetId="7">{#N/A,#N/A,FALSE,"Monthly SAIFI";#N/A,#N/A,FALSE,"Yearly SAIFI";#N/A,#N/A,FALSE,"Monthly CAIDI";#N/A,#N/A,FALSE,"Yearly CAIDI";#N/A,#N/A,FALSE,"Monthly SAIDI";#N/A,#N/A,FALSE,"Yearly SAIDI";#N/A,#N/A,FALSE,"Monthly MAIFI";#N/A,#N/A,FALSE,"Yearly MAIFI";#N/A,#N/A,FALSE,"Monthly Cust &gt;=4 Int"}</definedName>
    <definedName name="AIP">{#N/A,#N/A,FALSE,"Monthly SAIFI";#N/A,#N/A,FALSE,"Yearly SAIFI";#N/A,#N/A,FALSE,"Monthly CAIDI";#N/A,#N/A,FALSE,"Yearly CAIDI";#N/A,#N/A,FALSE,"Monthly SAIDI";#N/A,#N/A,FALSE,"Yearly SAIDI";#N/A,#N/A,FALSE,"Monthly MAIFI";#N/A,#N/A,FALSE,"Yearly MAIFI";#N/A,#N/A,FALSE,"Monthly Cust &gt;=4 Int"}</definedName>
    <definedName name="ALI" localSheetId="7">{"'Feb 99'!$A$1:$G$30"}</definedName>
    <definedName name="ALI">{"'Feb 99'!$A$1:$G$30"}</definedName>
    <definedName name="Allocation" localSheetId="7">{"Index",#N/A,FALSE,"Index"}</definedName>
    <definedName name="Allocation">{"Index",#N/A,FALSE,"Index"}</definedName>
    <definedName name="AllTables" localSheetId="7">{9}</definedName>
    <definedName name="AllTables">{9}</definedName>
    <definedName name="allx" localSheetId="7">Allx3,Allx4,Allx5</definedName>
    <definedName name="allx" localSheetId="11">Allx3,Allx4,Allx5</definedName>
    <definedName name="allx">Allx3,Allx4,Allx5</definedName>
    <definedName name="alsdfa" localSheetId="7">{#N/A,#N/A,FALSE,"Monthly SAIFI";#N/A,#N/A,FALSE,"Yearly SAIFI";#N/A,#N/A,FALSE,"Monthly CAIDI";#N/A,#N/A,FALSE,"Yearly CAIDI";#N/A,#N/A,FALSE,"Monthly SAIDI";#N/A,#N/A,FALSE,"Yearly SAIDI";#N/A,#N/A,FALSE,"Monthly MAIFI";#N/A,#N/A,FALSE,"Yearly MAIFI";#N/A,#N/A,FALSE,"Monthly Cust &gt;=4 Int"}</definedName>
    <definedName name="alsdfa">{#N/A,#N/A,FALSE,"Monthly SAIFI";#N/A,#N/A,FALSE,"Yearly SAIFI";#N/A,#N/A,FALSE,"Monthly CAIDI";#N/A,#N/A,FALSE,"Yearly CAIDI";#N/A,#N/A,FALSE,"Monthly SAIDI";#N/A,#N/A,FALSE,"Yearly SAIDI";#N/A,#N/A,FALSE,"Monthly MAIFI";#N/A,#N/A,FALSE,"Yearly MAIFI";#N/A,#N/A,FALSE,"Monthly Cust &gt;=4 Int"}</definedName>
    <definedName name="alyson" localSheetId="7">{#N/A,#N/A,FALSE,"Australia";#N/A,#N/A,FALSE,"Austria";#N/A,#N/A,FALSE,"Belgium";#N/A,#N/A,FALSE,"Canada";#N/A,#N/A,FALSE,"France";#N/A,#N/A,FALSE,"Germany";#N/A,#N/A,FALSE,"Hong Kong";#N/A,#N/A,FALSE,"Italy";#N/A,#N/A,FALSE,"Japan";#N/A,#N/A,FALSE,"Korea";#N/A,#N/A,FALSE,"Mexico";#N/A,#N/A,FALSE,"Poland";#N/A,#N/A,FALSE,"Spain";#N/A,#N/A,FALSE,"Switzerland";#N/A,#N/A,FALSE,"UK"}</definedName>
    <definedName name="alyson">{#N/A,#N/A,FALSE,"Australia";#N/A,#N/A,FALSE,"Austria";#N/A,#N/A,FALSE,"Belgium";#N/A,#N/A,FALSE,"Canada";#N/A,#N/A,FALSE,"France";#N/A,#N/A,FALSE,"Germany";#N/A,#N/A,FALSE,"Hong Kong";#N/A,#N/A,FALSE,"Italy";#N/A,#N/A,FALSE,"Japan";#N/A,#N/A,FALSE,"Korea";#N/A,#N/A,FALSE,"Mexico";#N/A,#N/A,FALSE,"Poland";#N/A,#N/A,FALSE,"Spain";#N/A,#N/A,FALSE,"Switzerland";#N/A,#N/A,FALSE,"UK"}</definedName>
    <definedName name="anscount">1</definedName>
    <definedName name="AS2DocOpenMode">"AS2DocumentBrowse"</definedName>
    <definedName name="AS2DocOpenMode2">"AS2DocumentEdit"</definedName>
    <definedName name="AS2HasNoAutoHeaderFooter">" "</definedName>
    <definedName name="AS2NamedRange">3</definedName>
    <definedName name="AS2ReportLS">2</definedName>
    <definedName name="AS2SyncStepLS">0</definedName>
    <definedName name="AS2VersionLS">220</definedName>
    <definedName name="ASD">[1]TEC!$BJ$2</definedName>
    <definedName name="asdasdadad">40975.0845486111</definedName>
    <definedName name="asdf" localSheetId="7">{#N/A,#N/A,FALSE,"Renewals In Process";#N/A,#N/A,FALSE,"New Clients In Process";#N/A,#N/A,FALSE,"Completed New Clients";#N/A,#N/A,FALSE,"Completed Renewals"}</definedName>
    <definedName name="asdf">{#N/A,#N/A,FALSE,"Renewals In Process";#N/A,#N/A,FALSE,"New Clients In Process";#N/A,#N/A,FALSE,"Completed New Clients";#N/A,#N/A,FALSE,"Completed Renewals"}</definedName>
    <definedName name="asdfasdfasdfasdfsdfa" localSheetId="7">{#N/A,#N/A,FALSE,"Monthly SAIFI";#N/A,#N/A,FALSE,"Yearly SAIFI";#N/A,#N/A,FALSE,"Monthly CAIDI";#N/A,#N/A,FALSE,"Yearly CAIDI";#N/A,#N/A,FALSE,"Monthly SAIDI";#N/A,#N/A,FALSE,"Yearly SAIDI";#N/A,#N/A,FALSE,"Monthly MAIFI";#N/A,#N/A,FALSE,"Yearly MAIFI";#N/A,#N/A,FALSE,"Monthly Cust &gt;=4 Int"}</definedName>
    <definedName name="asdfasdfasdfasdfsdfa">{#N/A,#N/A,FALSE,"Monthly SAIFI";#N/A,#N/A,FALSE,"Yearly SAIFI";#N/A,#N/A,FALSE,"Monthly CAIDI";#N/A,#N/A,FALSE,"Yearly CAIDI";#N/A,#N/A,FALSE,"Monthly SAIDI";#N/A,#N/A,FALSE,"Yearly SAIDI";#N/A,#N/A,FALSE,"Monthly MAIFI";#N/A,#N/A,FALSE,"Yearly MAIFI";#N/A,#N/A,FALSE,"Monthly Cust &gt;=4 Int"}</definedName>
    <definedName name="asdfasfasdfgasdf" localSheetId="7">{#N/A,#N/A,FALSE,"Renewals In Process";#N/A,#N/A,FALSE,"New Clients In Process";#N/A,#N/A,FALSE,"Completed New Clients";#N/A,#N/A,FALSE,"Completed Renewals"}</definedName>
    <definedName name="asdfasfasdfgasdf">{#N/A,#N/A,FALSE,"Renewals In Process";#N/A,#N/A,FALSE,"New Clients In Process";#N/A,#N/A,FALSE,"Completed New Clients";#N/A,#N/A,FALSE,"Completed Renewals"}</definedName>
    <definedName name="asdfasfs" localSheetId="7">{#N/A,#N/A,TRUE,"Summary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fs">{#N/A,#N/A,TRUE,"Summary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sd" localSheetId="7">{"BUDISR",#N/A,FALSE,"Isr";"BUDUSA",#N/A,FALSE,"Isr";"BUDCONSO",#N/A,FALSE,"Isr";"CASHISR",#N/A,FALSE,"Isr";"CASHUSA",#N/A,FALSE,"Isr";"CASHCONSO",#N/A,FALSE,"Isr";"ISRPL",#N/A,FALSE,"Isr";"USPL",#N/A,FALSE,"Isr";"CONSOPL",#N/A,FALSE,"Isr"}</definedName>
    <definedName name="asdfsd">{"BUDISR",#N/A,FALSE,"Isr";"BUDUSA",#N/A,FALSE,"Isr";"BUDCONSO",#N/A,FALSE,"Isr";"CASHISR",#N/A,FALSE,"Isr";"CASHUSA",#N/A,FALSE,"Isr";"CASHCONSO",#N/A,FALSE,"Isr";"ISRPL",#N/A,FALSE,"Isr";"USPL",#N/A,FALSE,"Isr";"CONSOPL",#N/A,FALSE,"Isr"}</definedName>
    <definedName name="ashaita" localSheetId="7">{#N/A,#N/A,FALSE,"Monthly SAIFI";#N/A,#N/A,FALSE,"Yearly SAIFI";#N/A,#N/A,FALSE,"Monthly CAIDI";#N/A,#N/A,FALSE,"Yearly CAIDI";#N/A,#N/A,FALSE,"Monthly SAIDI";#N/A,#N/A,FALSE,"Yearly SAIDI";#N/A,#N/A,FALSE,"Monthly MAIFI";#N/A,#N/A,FALSE,"Yearly MAIFI";#N/A,#N/A,FALSE,"Monthly Cust &gt;=4 Int"}</definedName>
    <definedName name="ashaita">{#N/A,#N/A,FALSE,"Monthly SAIFI";#N/A,#N/A,FALSE,"Yearly SAIFI";#N/A,#N/A,FALSE,"Monthly CAIDI";#N/A,#N/A,FALSE,"Yearly CAIDI";#N/A,#N/A,FALSE,"Monthly SAIDI";#N/A,#N/A,FALSE,"Yearly SAIDI";#N/A,#N/A,FALSE,"Monthly MAIFI";#N/A,#N/A,FALSE,"Yearly MAIFI";#N/A,#N/A,FALSE,"Monthly Cust &gt;=4 Int"}</definedName>
    <definedName name="ashland" localSheetId="7">{#N/A,#N/A,FALSE,"R&amp;D Quick Calc";#N/A,#N/A,FALSE,"DOE Fee Schedule"}</definedName>
    <definedName name="ashland">{#N/A,#N/A,FALSE,"R&amp;D Quick Calc";#N/A,#N/A,FALSE,"DOE Fee Schedule"}</definedName>
    <definedName name="asndasda">0.0013425925935735</definedName>
    <definedName name="assd" localSheetId="7">{#N/A,#N/A,FALSE,"Monthly SAIFI";#N/A,#N/A,FALSE,"Yearly SAIFI";#N/A,#N/A,FALSE,"Monthly CAIDI";#N/A,#N/A,FALSE,"Yearly CAIDI";#N/A,#N/A,FALSE,"Monthly SAIDI";#N/A,#N/A,FALSE,"Yearly SAIDI";#N/A,#N/A,FALSE,"Monthly MAIFI";#N/A,#N/A,FALSE,"Yearly MAIFI";#N/A,#N/A,FALSE,"Monthly Cust &gt;=4 Int"}</definedName>
    <definedName name="assd">{#N/A,#N/A,FALSE,"Monthly SAIFI";#N/A,#N/A,FALSE,"Yearly SAIFI";#N/A,#N/A,FALSE,"Monthly CAIDI";#N/A,#N/A,FALSE,"Yearly CAIDI";#N/A,#N/A,FALSE,"Monthly SAIDI";#N/A,#N/A,FALSE,"Yearly SAIDI";#N/A,#N/A,FALSE,"Monthly MAIFI";#N/A,#N/A,FALSE,"Yearly MAIFI";#N/A,#N/A,FALSE,"Monthly Cust &gt;=4 Int"}</definedName>
    <definedName name="asss" localSheetId="7">{#N/A,#N/A,FALSE,"schA"}</definedName>
    <definedName name="asss">{#N/A,#N/A,FALSE,"schA"}</definedName>
    <definedName name="Assumptions" localSheetId="7">{"Index",#N/A,FALSE,"Index"}</definedName>
    <definedName name="Assumptions">{"Index",#N/A,FALSE,"Index"}</definedName>
    <definedName name="ATXQAVersion">1</definedName>
    <definedName name="awfewfw">"V2003-11-05"</definedName>
    <definedName name="az" localSheetId="7">{"'Metretek HTML'!$A$7:$W$42"}</definedName>
    <definedName name="az">{"'Metretek HTML'!$A$7:$W$42"}</definedName>
    <definedName name="b" localSheetId="7">{#N/A,#N/A,FALSE,"Monthly SAIFI";#N/A,#N/A,FALSE,"Yearly SAIFI";#N/A,#N/A,FALSE,"Monthly CAIDI";#N/A,#N/A,FALSE,"Yearly CAIDI";#N/A,#N/A,FALSE,"Monthly SAIDI";#N/A,#N/A,FALSE,"Yearly SAIDI";#N/A,#N/A,FALSE,"Monthly MAIFI";#N/A,#N/A,FALSE,"Yearly MAIFI";#N/A,#N/A,FALSE,"Monthly Cust &gt;=4 Int"}</definedName>
    <definedName name="b">{#N/A,#N/A,FALSE,"Monthly SAIFI";#N/A,#N/A,FALSE,"Yearly SAIFI";#N/A,#N/A,FALSE,"Monthly CAIDI";#N/A,#N/A,FALSE,"Yearly CAIDI";#N/A,#N/A,FALSE,"Monthly SAIDI";#N/A,#N/A,FALSE,"Yearly SAIDI";#N/A,#N/A,FALSE,"Monthly MAIFI";#N/A,#N/A,FALSE,"Yearly MAIFI";#N/A,#N/A,FALSE,"Monthly Cust &gt;=4 Int"}</definedName>
    <definedName name="babo" localSheetId="7">{#N/A,#N/A,FALSE,"R&amp;D Quick Calc";#N/A,#N/A,FALSE,"DOE Fee Schedule"}</definedName>
    <definedName name="babo">{#N/A,#N/A,FALSE,"R&amp;D Quick Calc";#N/A,#N/A,FALSE,"DOE Fee Schedule"}</definedName>
    <definedName name="bb" localSheetId="7">{#N/A,#N/A,FALSE,"PRJCTED MNTHLY QTY's"}</definedName>
    <definedName name="bb">{#N/A,#N/A,FALSE,"PRJCTED MNTHLY QTY's"}</definedName>
    <definedName name="bbbb" localSheetId="7">{#N/A,#N/A,FALSE,"PRJCTED QTRLY QTY's"}</definedName>
    <definedName name="bbbb">{#N/A,#N/A,FALSE,"PRJCTED QTRLY QTY's"}</definedName>
    <definedName name="bbbbb" localSheetId="7">{#N/A,#N/A,FALSE,"O&amp;M by processes";#N/A,#N/A,FALSE,"Elec Act vs Bud";#N/A,#N/A,FALSE,"G&amp;A";#N/A,#N/A,FALSE,"BGS";#N/A,#N/A,FALSE,"Res Cost"}</definedName>
    <definedName name="bbbbb">{#N/A,#N/A,FALSE,"O&amp;M by processes";#N/A,#N/A,FALSE,"Elec Act vs Bud";#N/A,#N/A,FALSE,"G&amp;A";#N/A,#N/A,FALSE,"BGS";#N/A,#N/A,FALSE,"Res Cost"}</definedName>
    <definedName name="bbbbbbbbbbbbbb" localSheetId="7">{#N/A,#N/A,FALSE,"Renewals In Process";#N/A,#N/A,FALSE,"New Clients In Process";#N/A,#N/A,FALSE,"Completed New Clients";#N/A,#N/A,FALSE,"Completed Renewals"}</definedName>
    <definedName name="bbbbbbbbbbbbbb">{#N/A,#N/A,FALSE,"Renewals In Process";#N/A,#N/A,FALSE,"New Clients In Process";#N/A,#N/A,FALSE,"Completed New Clients";#N/A,#N/A,FALSE,"Completed Renewals"}</definedName>
    <definedName name="bbbbbbbbbbbbbbbbbbbb" localSheetId="7">{#N/A,#N/A,FALSE,"Renewals In Process";#N/A,#N/A,FALSE,"New Clients In Process";#N/A,#N/A,FALSE,"Completed New Clients";#N/A,#N/A,FALSE,"Completed Renewals"}</definedName>
    <definedName name="bbbbbbbbbbbbbbbbbbbb">{#N/A,#N/A,FALSE,"Renewals In Process";#N/A,#N/A,FALSE,"New Clients In Process";#N/A,#N/A,FALSE,"Completed New Clients";#N/A,#N/A,FALSE,"Completed Renewals"}</definedName>
    <definedName name="bbbbhhh" localSheetId="7">{#N/A,#N/A,FALSE,"Month";#N/A,#N/A,FALSE,"Period";#N/A,#N/A,FALSE,"12 Month";#N/A,#N/A,FALSE,"Quarter"}</definedName>
    <definedName name="bbbbhhh">{#N/A,#N/A,FALSE,"Month";#N/A,#N/A,FALSE,"Period";#N/A,#N/A,FALSE,"12 Month";#N/A,#N/A,FALSE,"Quarter"}</definedName>
    <definedName name="bbbnb" localSheetId="7">{#N/A,#N/A,FALSE,"schA"}</definedName>
    <definedName name="bbbnb">{#N/A,#N/A,FALSE,"schA"}</definedName>
    <definedName name="bbbnbn"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bbbnbn">{#N/A,#N/A,FALSE,"Expenditures";#N/A,#N/A,FALSE,"Property Placed In-Service";#N/A,#N/A,FALSE,"Removals";#N/A,#N/A,FALSE,"Retirements";#N/A,#N/A,FALSE,"CWIP Balances";#N/A,#N/A,FALSE,"CWIP_Expend_Ratios";#N/A,#N/A,FALSE,"CWIP_Yr_End";#N/A,#N/A,FALSE,"Nuc_Fuel";#N/A,#N/A,FALSE,"New_Gen";#N/A,#N/A,FALSE,"New_Trans";#N/A,#N/A,FALSE,"DSM";#N/A,#N/A,FALSE,"Factors"}</definedName>
    <definedName name="bbbnnn"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bbbnnn">{#N/A,#N/A,FALSE,"Expenditures";#N/A,#N/A,FALSE,"Property Placed In-Service";#N/A,#N/A,FALSE,"Removals";#N/A,#N/A,FALSE,"Retirements";#N/A,#N/A,FALSE,"CWIP Balances";#N/A,#N/A,FALSE,"CWIP_Expend_Ratios";#N/A,#N/A,FALSE,"CWIP_Yr_End";#N/A,#N/A,FALSE,"Nuc_Fuel";#N/A,#N/A,FALSE,"New_Gen";#N/A,#N/A,FALSE,"New_Trans";#N/A,#N/A,FALSE,"DSM";#N/A,#N/A,FALSE,"Factors"}</definedName>
    <definedName name="bbc" localSheetId="7">{#N/A,#N/A,FALSE,"O&amp;M by processes";#N/A,#N/A,FALSE,"Elec Act vs Bud";#N/A,#N/A,FALSE,"G&amp;A";#N/A,#N/A,FALSE,"BGS";#N/A,#N/A,FALSE,"Res Cost"}</definedName>
    <definedName name="bbc">{#N/A,#N/A,FALSE,"O&amp;M by processes";#N/A,#N/A,FALSE,"Elec Act vs Bud";#N/A,#N/A,FALSE,"G&amp;A";#N/A,#N/A,FALSE,"BGS";#N/A,#N/A,FALSE,"Res Cost"}</definedName>
    <definedName name="bbhjm"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bbhjm">{#N/A,#N/A,FALSE,"Expenditures";#N/A,#N/A,FALSE,"Property Placed In-Service";#N/A,#N/A,FALSE,"Removals";#N/A,#N/A,FALSE,"Retirements";#N/A,#N/A,FALSE,"CWIP Balances";#N/A,#N/A,FALSE,"CWIP_Expend_Ratios";#N/A,#N/A,FALSE,"CWIP_Yr_End";#N/A,#N/A,FALSE,"Nuc_Fuel";#N/A,#N/A,FALSE,"New_Gen";#N/A,#N/A,FALSE,"New_Trans";#N/A,#N/A,FALSE,"DSM";#N/A,#N/A,FALSE,"Factors"}</definedName>
    <definedName name="bbnnn" localSheetId="7">{#N/A,#N/A,FALSE,"Expenditures";#N/A,#N/A,FALSE,"Property Placed In-Service";#N/A,#N/A,FALSE,"Removals";#N/A,#N/A,FALSE,"Retirements";#N/A,#N/A,FALSE,"CWIP Balances";#N/A,#N/A,FALSE,"CWIP_Expend_Ratios";#N/A,#N/A,FALSE,"CWIP_Yr_End"}</definedName>
    <definedName name="bbnnn">{#N/A,#N/A,FALSE,"Expenditures";#N/A,#N/A,FALSE,"Property Placed In-Service";#N/A,#N/A,FALSE,"Removals";#N/A,#N/A,FALSE,"Retirements";#N/A,#N/A,FALSE,"CWIP Balances";#N/A,#N/A,FALSE,"CWIP_Expend_Ratios";#N/A,#N/A,FALSE,"CWIP_Yr_End"}</definedName>
    <definedName name="bbvcvc" localSheetId="7">{#N/A,#N/A,FALSE,"Expenditures";#N/A,#N/A,FALSE,"Property Placed In-Service";#N/A,#N/A,FALSE,"CWIP Balances"}</definedName>
    <definedName name="bbvcvc">{#N/A,#N/A,FALSE,"Expenditures";#N/A,#N/A,FALSE,"Property Placed In-Service";#N/A,#N/A,FALSE,"CWIP Balances"}</definedName>
    <definedName name="benefit" localSheetId="7">{#N/A,#N/A,FALSE,"R&amp;D Quick Calc";#N/A,#N/A,FALSE,"DOE Fee Schedule"}</definedName>
    <definedName name="benefit">{#N/A,#N/A,FALSE,"R&amp;D Quick Calc";#N/A,#N/A,FALSE,"DOE Fee Schedule"}</definedName>
    <definedName name="beny" localSheetId="7">{#N/A,#N/A,FALSE,"Monthly SAIFI";#N/A,#N/A,FALSE,"Yearly SAIFI";#N/A,#N/A,FALSE,"Monthly CAIDI";#N/A,#N/A,FALSE,"Yearly CAIDI";#N/A,#N/A,FALSE,"Monthly SAIDI";#N/A,#N/A,FALSE,"Yearly SAIDI";#N/A,#N/A,FALSE,"Monthly MAIFI";#N/A,#N/A,FALSE,"Yearly MAIFI";#N/A,#N/A,FALSE,"Monthly Cust &gt;=4 Int"}</definedName>
    <definedName name="beny">{#N/A,#N/A,FALSE,"Monthly SAIFI";#N/A,#N/A,FALSE,"Yearly SAIFI";#N/A,#N/A,FALSE,"Monthly CAIDI";#N/A,#N/A,FALSE,"Yearly CAIDI";#N/A,#N/A,FALSE,"Monthly SAIDI";#N/A,#N/A,FALSE,"Yearly SAIDI";#N/A,#N/A,FALSE,"Monthly MAIFI";#N/A,#N/A,FALSE,"Yearly MAIFI";#N/A,#N/A,FALSE,"Monthly Cust &gt;=4 Int"}</definedName>
    <definedName name="berry" localSheetId="7">{#N/A,#N/A,FALSE,"Taxblinc";#N/A,#N/A,FALSE,"Rsvsacls"}</definedName>
    <definedName name="berry">{#N/A,#N/A,FALSE,"Taxblinc";#N/A,#N/A,FALSE,"Rsvsacls"}</definedName>
    <definedName name="BEx1VZ4WFTXXZ1ES2K5VS9HV5OZF" localSheetId="7">'Pg 5 - WACC'!In [2]!Month [3]Contbs!$A$1:$K$92</definedName>
    <definedName name="BEx1VZ4WFTXXZ1ES2K5VS9HV5OZF">In [2]!Month [3]Contbs!$A$1:$K$92</definedName>
    <definedName name="BEx3OZKO9Y2WLPH6VCA1KE3DGW96" localSheetId="7">YTD [3]Contbs!$A$1:$AF$54</definedName>
    <definedName name="BEx3OZKO9Y2WLPH6VCA1KE3DGW96">YTD [3]Contbs!$A$1:$AF$54</definedName>
    <definedName name="BEx59IRQE9WO908W6XQCHI6N394W" localSheetId="7">'Pg 5 - WACC'!In [2]!Month [3]Contbs!$A$1:$K$93</definedName>
    <definedName name="BEx59IRQE9WO908W6XQCHI6N394W">In [2]!Month [3]Contbs!$A$1:$K$93</definedName>
    <definedName name="BEx7AX0CC71BEXKGJV6QJKSXTXK8" localSheetId="7">'Pg 5 - WACC'!In [2]!Month [3]Contbs!$A$1:$K$93</definedName>
    <definedName name="BEx7AX0CC71BEXKGJV6QJKSXTXK8">In [2]!Month [3]Contbs!$A$1:$K$93</definedName>
    <definedName name="BExAZZF9A1XEUEQG8TC656DNUBHE" localSheetId="7">'Pg 5 - WACC'!In [2]!Month [3]Contbs!$A$1:$AJ$59</definedName>
    <definedName name="BExAZZF9A1XEUEQG8TC656DNUBHE">In [2]!Month [3]Contbs!$A$1:$AJ$59</definedName>
    <definedName name="BExB0N93OLR30H9Z6OQXZAYBTEBX" localSheetId="7">'Pg 5 - WACC'!In [2]!Month [3]Contbs!$A$1:$AJ$59</definedName>
    <definedName name="BExB0N93OLR30H9Z6OQXZAYBTEBX">In [2]!Month [3]Contbs!$A$1:$AJ$59</definedName>
    <definedName name="BExEPGDOU6N6328FFYVYL1HXPCKO" localSheetId="7">YTD [3]Contbs!$A$1:$K$93</definedName>
    <definedName name="BExEPGDOU6N6328FFYVYL1HXPCKO">YTD [3]Contbs!$A$1:$K$93</definedName>
    <definedName name="BExGPGKFWQ04UEAW5BB4WJE9TRE1" localSheetId="7">YTD [3]Contbs!$A$1:$AF$54</definedName>
    <definedName name="BExGPGKFWQ04UEAW5BB4WJE9TRE1">YTD [3]Contbs!$A$1:$AF$54</definedName>
    <definedName name="BExGS4GZ2710YLA90XX5RW3Z8VHC" localSheetId="7">'Pg 5 - WACC'!In [2]!Month [3]Contbs!$A$1:$AM$94</definedName>
    <definedName name="BExGS4GZ2710YLA90XX5RW3Z8VHC">In [2]!Month [3]Contbs!$A$1:$AM$94</definedName>
    <definedName name="BExIJF0Q68HZ3A4YH3Y05M2LMBJ1" localSheetId="7">YTD [3]Contbs!$A$1:$K$92</definedName>
    <definedName name="BExIJF0Q68HZ3A4YH3Y05M2LMBJ1">YTD [3]Contbs!$A$1:$K$92</definedName>
    <definedName name="BExKJSE99UYMVAV1HZD4YFOW9XBW" localSheetId="7">YTD [3]Contbs!$A$1:$AF$54</definedName>
    <definedName name="BExKJSE99UYMVAV1HZD4YFOW9XBW">YTD [3]Contbs!$A$1:$AF$54</definedName>
    <definedName name="BExOHNAOSVYZOJF8IRUGDYGZ64T7" localSheetId="7">YTD [3]Contbs!$A$1</definedName>
    <definedName name="BExOHNAOSVYZOJF8IRUGDYGZ64T7">YTD [3]Contbs!$A$1</definedName>
    <definedName name="BExOMDTN5BZ1DTPJEGQH4HSNU90A" localSheetId="7">'Pg 5 - WACC'!In [2]!Month [3]Contbs!$A$1:$AV$62</definedName>
    <definedName name="BExOMDTN5BZ1DTPJEGQH4HSNU90A">In [2]!Month [3]Contbs!$A$1:$AV$62</definedName>
    <definedName name="BExS4A1VBQWKBHRIRD1MXA5HR0M4" localSheetId="7">'Pg 5 - WACC'!In [2]!Month [3]Contbs!$A$1:$K$93</definedName>
    <definedName name="BExS4A1VBQWKBHRIRD1MXA5HR0M4">In [2]!Month [3]Contbs!$A$1:$K$93</definedName>
    <definedName name="BExTX41OZ2ADZUVQF7RO81LA8PAL" localSheetId="7">'Pg 5 - WACC'!In [2]!Month [3]Contbs!$A$1:$K$93</definedName>
    <definedName name="BExTX41OZ2ADZUVQF7RO81LA8PAL">In [2]!Month [3]Contbs!$A$1:$K$93</definedName>
    <definedName name="BExU9NUKD8HUDZMHPPGB9NT77HPA" localSheetId="7">YTD [3]Contbs!$A$1:$AT$55</definedName>
    <definedName name="BExU9NUKD8HUDZMHPPGB9NT77HPA">YTD [3]Contbs!$A$1:$AT$55</definedName>
    <definedName name="BExUATI558PTYMWQB9DEK5JBJ3R3" localSheetId="7">YTD [3]Contbs!$A$1:$K$93</definedName>
    <definedName name="BExUATI558PTYMWQB9DEK5JBJ3R3">YTD [3]Contbs!$A$1:$K$93</definedName>
    <definedName name="BExVRO8C0SITVNUIIQ3V8H5ZAUOB" localSheetId="7">YTD [3]Contbs!$A$1:$K$93</definedName>
    <definedName name="BExVRO8C0SITVNUIIQ3V8H5ZAUOB">YTD [3]Contbs!$A$1:$K$93</definedName>
    <definedName name="BExXSS4NG52JTFFL3Z73ZMFG5WMT" localSheetId="7">'Pg 5 - WACC'!In [2]!Month [3]Contbs!$A$1:$AJ$59</definedName>
    <definedName name="BExXSS4NG52JTFFL3Z73ZMFG5WMT">In [2]!Month [3]Contbs!$A$1:$AJ$59</definedName>
    <definedName name="BExZOQNRDAJ0TLH719GX8FGKTTWD" localSheetId="7">YTD [3]Contbs!$A$1:$K$93</definedName>
    <definedName name="BExZOQNRDAJ0TLH719GX8FGKTTWD">YTD [3]Contbs!$A$1:$K$93</definedName>
    <definedName name="BExZV5FGTYE08Q8JZL4TSZV4RAZN" localSheetId="7">YTD [3]Contbs!$A$1:$K$93</definedName>
    <definedName name="BExZV5FGTYE08Q8JZL4TSZV4RAZN">YTD [3]Contbs!$A$1:$K$93</definedName>
    <definedName name="BG_Del">15</definedName>
    <definedName name="BG_Ins">4</definedName>
    <definedName name="BG_Mod">6</definedName>
    <definedName name="bhjhj" localSheetId="7">{"summary",#N/A,TRUE,"Coal Inventory Summary";"view 1",#N/A,TRUE,"Coal Inv. By Station";"view 2",#N/A,TRUE,"Coal inv by sta 2";"view 3",#N/A,TRUE,"Coal inv by sta 3";"oil",#N/A,TRUE,"Oil Purchases"}</definedName>
    <definedName name="bhjhj">{"summary",#N/A,TRUE,"Coal Inventory Summary";"view 1",#N/A,TRUE,"Coal Inv. By Station";"view 2",#N/A,TRUE,"Coal inv by sta 2";"view 3",#N/A,TRUE,"Coal inv by sta 3";"oil",#N/A,TRUE,"Oil Purchases"}</definedName>
    <definedName name="bnbbb"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b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jn" localSheetId="7">{#N/A,#N/A,FALSE,"Sheet1"}</definedName>
    <definedName name="bnnjn">{#N/A,#N/A,FALSE,"Sheet1"}</definedName>
    <definedName name="bnnnn"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n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nnn" localSheetId="7">{"detail",#N/A,FALSE,"COSSUM"}</definedName>
    <definedName name="bnnnnn">{"detail",#N/A,FALSE,"COSSUM"}</definedName>
    <definedName name="BOser2134234" localSheetId="7">{"Fiesta Facer Page",#N/A,FALSE,"Q_C_S";"Fiesta Main Page",#N/A,FALSE,"V_L";"Fiesta 95BP Struct",#N/A,FALSE,"StructBP";"Fiesta Post 95BP Struct",#N/A,FALSE,"AdjStructBP"}</definedName>
    <definedName name="BOser2134234">{"Fiesta Facer Page",#N/A,FALSE,"Q_C_S";"Fiesta Main Page",#N/A,FALSE,"V_L";"Fiesta 95BP Struct",#N/A,FALSE,"StructBP";"Fiesta Post 95BP Struct",#N/A,FALSE,"AdjStructBP"}</definedName>
    <definedName name="bvbbnb" localSheetId="7">{#N/A,#N/A,FALSE,"schA"}</definedName>
    <definedName name="bvbbnb">{#N/A,#N/A,FALSE,"schA"}</definedName>
    <definedName name="CALIFORNIA">"AS2DocumentBrowse"</definedName>
    <definedName name="CALLOC">#N/A</definedName>
    <definedName name="can" localSheetId="7">{#N/A,#N/A,FALSE,"O&amp;M by processes";#N/A,#N/A,FALSE,"Elec Act vs Bud";#N/A,#N/A,FALSE,"G&amp;A";#N/A,#N/A,FALSE,"BGS";#N/A,#N/A,FALSE,"Res Cost"}</definedName>
    <definedName name="can">{#N/A,#N/A,FALSE,"O&amp;M by processes";#N/A,#N/A,FALSE,"Elec Act vs Bud";#N/A,#N/A,FALSE,"G&amp;A";#N/A,#N/A,FALSE,"BGS";#N/A,#N/A,FALSE,"Res Cost"}</definedName>
    <definedName name="cat" localSheetId="7">{#N/A,#N/A,FALSE,"Taxblinc";#N/A,#N/A,FALSE,"Rsvsacls"}</definedName>
    <definedName name="cat">{#N/A,#N/A,FALSE,"Taxblinc";#N/A,#N/A,FALSE,"Rsvsacls"}</definedName>
    <definedName name="cbcvbcv" localSheetId="7">{#N/A,#N/A,FALSE,"Monthly SAIFI";#N/A,#N/A,FALSE,"Yearly SAIFI";#N/A,#N/A,FALSE,"Monthly CAIDI";#N/A,#N/A,FALSE,"Yearly CAIDI";#N/A,#N/A,FALSE,"Monthly SAIDI";#N/A,#N/A,FALSE,"Yearly SAIDI";#N/A,#N/A,FALSE,"Monthly MAIFI";#N/A,#N/A,FALSE,"Yearly MAIFI";#N/A,#N/A,FALSE,"Monthly Cust &gt;=4 Int"}</definedName>
    <definedName name="cbcvbcv">{#N/A,#N/A,FALSE,"Monthly SAIFI";#N/A,#N/A,FALSE,"Yearly SAIFI";#N/A,#N/A,FALSE,"Monthly CAIDI";#N/A,#N/A,FALSE,"Yearly CAIDI";#N/A,#N/A,FALSE,"Monthly SAIDI";#N/A,#N/A,FALSE,"Yearly SAIDI";#N/A,#N/A,FALSE,"Monthly MAIFI";#N/A,#N/A,FALSE,"Yearly MAIFI";#N/A,#N/A,FALSE,"Monthly Cust &gt;=4 Int"}</definedName>
    <definedName name="CBREV">#N/A</definedName>
    <definedName name="CBREV1">#N/A</definedName>
    <definedName name="CBWorkbookPriority">-250256570</definedName>
    <definedName name="cc" localSheetId="7">{#N/A,#N/A,FALSE,"O&amp;M by processes";#N/A,#N/A,FALSE,"Elec Act vs Bud";#N/A,#N/A,FALSE,"G&amp;A";#N/A,#N/A,FALSE,"BGS";#N/A,#N/A,FALSE,"Res Cost"}</definedName>
    <definedName name="cc">{#N/A,#N/A,FALSE,"O&amp;M by processes";#N/A,#N/A,FALSE,"Elec Act vs Bud";#N/A,#N/A,FALSE,"G&amp;A";#N/A,#N/A,FALSE,"BGS";#N/A,#N/A,FALSE,"Res Cost"}</definedName>
    <definedName name="ccbbcvbc" localSheetId="7">{#N/A,#N/A,FALSE,"Monthly SAIFI";#N/A,#N/A,FALSE,"Yearly SAIFI";#N/A,#N/A,FALSE,"Monthly CAIDI";#N/A,#N/A,FALSE,"Yearly CAIDI";#N/A,#N/A,FALSE,"Monthly SAIDI";#N/A,#N/A,FALSE,"Yearly SAIDI";#N/A,#N/A,FALSE,"Monthly MAIFI";#N/A,#N/A,FALSE,"Yearly MAIFI";#N/A,#N/A,FALSE,"Monthly Cust &gt;=4 Int"}</definedName>
    <definedName name="ccbbcvbc">{#N/A,#N/A,FALSE,"Monthly SAIFI";#N/A,#N/A,FALSE,"Yearly SAIFI";#N/A,#N/A,FALSE,"Monthly CAIDI";#N/A,#N/A,FALSE,"Yearly CAIDI";#N/A,#N/A,FALSE,"Monthly SAIDI";#N/A,#N/A,FALSE,"Yearly SAIDI";#N/A,#N/A,FALSE,"Monthly MAIFI";#N/A,#N/A,FALSE,"Yearly MAIFI";#N/A,#N/A,FALSE,"Monthly Cust &gt;=4 Int"}</definedName>
    <definedName name="cccc" localSheetId="7">{#N/A,#N/A,FALSE,"Aging Summary";#N/A,#N/A,FALSE,"Ratio Analysis";#N/A,#N/A,FALSE,"Test 120 Day Accts";#N/A,#N/A,FALSE,"Tickmarks"}</definedName>
    <definedName name="cccc">{#N/A,#N/A,FALSE,"Aging Summary";#N/A,#N/A,FALSE,"Ratio Analysis";#N/A,#N/A,FALSE,"Test 120 Day Accts";#N/A,#N/A,FALSE,"Tickmarks"}</definedName>
    <definedName name="ccccc" localSheetId="7">{#N/A,#N/A,FALSE,"Aging Summary";#N/A,#N/A,FALSE,"Ratio Analysis";#N/A,#N/A,FALSE,"Test 120 Day Accts";#N/A,#N/A,FALSE,"Tickmarks"}</definedName>
    <definedName name="ccccc">{#N/A,#N/A,FALSE,"Aging Summary";#N/A,#N/A,FALSE,"Ratio Analysis";#N/A,#N/A,FALSE,"Test 120 Day Accts";#N/A,#N/A,FALSE,"Tickmarks"}</definedName>
    <definedName name="ccccccc" localSheetId="7">{"SourcesUses",#N/A,TRUE,#N/A;"TransOverview",#N/A,TRUE,"CFMODEL"}</definedName>
    <definedName name="ccccccc">{"SourcesUses",#N/A,TRUE,#N/A;"TransOverview",#N/A,TRUE,"CFMODEL"}</definedName>
    <definedName name="ccccccccccccccc" localSheetId="7">{"SourcesUses",#N/A,TRUE,"FundsFlow";"TransOverview",#N/A,TRUE,"FundsFlow"}</definedName>
    <definedName name="ccccccccccccccc">{"SourcesUses",#N/A,TRUE,"FundsFlow";"TransOverview",#N/A,TRUE,"FundsFlow"}</definedName>
    <definedName name="cccvf">0.00451388888905058</definedName>
    <definedName name="cccvvv" localSheetId="7">{#N/A,#N/A,FALSE,"Expenditures";#N/A,#N/A,FALSE,"Property Placed In-Service";#N/A,#N/A,FALSE,"Removals";#N/A,#N/A,FALSE,"Retirements";#N/A,#N/A,FALSE,"CWIP Balances";#N/A,#N/A,FALSE,"CWIP_Expend_Ratios";#N/A,#N/A,FALSE,"CWIP_Yr_End"}</definedName>
    <definedName name="cccvvv">{#N/A,#N/A,FALSE,"Expenditures";#N/A,#N/A,FALSE,"Property Placed In-Service";#N/A,#N/A,FALSE,"Removals";#N/A,#N/A,FALSE,"Retirements";#N/A,#N/A,FALSE,"CWIP Balances";#N/A,#N/A,FALSE,"CWIP_Expend_Ratios";#N/A,#N/A,FALSE,"CWIP_Yr_End"}</definedName>
    <definedName name="ccfvv" localSheetId="7">{#N/A,#N/A,FALSE,"Expenditures";#N/A,#N/A,FALSE,"Property Placed In-Service";#N/A,#N/A,FALSE,"Removals";#N/A,#N/A,FALSE,"Retirements";#N/A,#N/A,FALSE,"CWIP Balances";#N/A,#N/A,FALSE,"CWIP_Expend_Ratios";#N/A,#N/A,FALSE,"CWIP_Yr_End"}</definedName>
    <definedName name="ccfvv">{#N/A,#N/A,FALSE,"Expenditures";#N/A,#N/A,FALSE,"Property Placed In-Service";#N/A,#N/A,FALSE,"Removals";#N/A,#N/A,FALSE,"Retirements";#N/A,#N/A,FALSE,"CWIP Balances";#N/A,#N/A,FALSE,"CWIP_Expend_Ratios";#N/A,#N/A,FALSE,"CWIP_Yr_End"}</definedName>
    <definedName name="cdddfff" localSheetId="7">{#N/A,#N/A,FALSE,"Expenditures";#N/A,#N/A,FALSE,"Property Placed In-Service";#N/A,#N/A,FALSE,"Removals";#N/A,#N/A,FALSE,"Retirements";#N/A,#N/A,FALSE,"CWIP Balances";#N/A,#N/A,FALSE,"CWIP_Expend_Ratios";#N/A,#N/A,FALSE,"CWIP_Yr_End"}</definedName>
    <definedName name="cdddfff">{#N/A,#N/A,FALSE,"Expenditures";#N/A,#N/A,FALSE,"Property Placed In-Service";#N/A,#N/A,FALSE,"Removals";#N/A,#N/A,FALSE,"Retirements";#N/A,#N/A,FALSE,"CWIP Balances";#N/A,#N/A,FALSE,"CWIP_Expend_Ratios";#N/A,#N/A,FALSE,"CWIP_Yr_End"}</definedName>
    <definedName name="CENCOM">#N/A</definedName>
    <definedName name="CENIND">#N/A</definedName>
    <definedName name="CENRES">#N/A</definedName>
    <definedName name="CENRET">#N/A</definedName>
    <definedName name="CENSTL">#N/A</definedName>
    <definedName name="cfgb" localSheetId="7">{#N/A,#N/A,FALSE,"schA"}</definedName>
    <definedName name="cfgb">{#N/A,#N/A,FALSE,"schA"}</definedName>
    <definedName name="CFREV">#N/A</definedName>
    <definedName name="cgl" localSheetId="7">{#N/A,#N/A,FALSE,"GLDwnLoad"}</definedName>
    <definedName name="cgl">{#N/A,#N/A,FALSE,"GLDwnLoad"}</definedName>
    <definedName name="cgl_1" localSheetId="7">{#N/A,#N/A,FALSE,"GLDwnLoad"}</definedName>
    <definedName name="cgl_1">{#N/A,#N/A,FALSE,"GLDwnLoad"}</definedName>
    <definedName name="CGREV">#N/A</definedName>
    <definedName name="chik" localSheetId="7">{#N/A,#N/A,FALSE,"Summary";#N/A,#N/A,FALSE,"1991";#N/A,#N/A,FALSE,"91 AMT";#N/A,#N/A,FALSE,"1992";#N/A,#N/A,FALSE,"92 AMT";#N/A,#N/A,FALSE,"1993";#N/A,#N/A,FALSE,"93 AMT"}</definedName>
    <definedName name="chik">{#N/A,#N/A,FALSE,"Summary";#N/A,#N/A,FALSE,"1991";#N/A,#N/A,FALSE,"91 AMT";#N/A,#N/A,FALSE,"1992";#N/A,#N/A,FALSE,"92 AMT";#N/A,#N/A,FALSE,"1993";#N/A,#N/A,FALSE,"93 AMT"}</definedName>
    <definedName name="Choices_Wrapper" localSheetId="7">'Pg 5 - WACC'!Choices_Wrapper</definedName>
    <definedName name="Choices_Wrapper">[0]!Choices_Wrapper</definedName>
    <definedName name="CIQWBGuid">"2011 08 22 PEP Model - Newport Television v03.xlsx"</definedName>
    <definedName name="cleanup" localSheetId="7">{#N/A,#N/A,TRUE,"TAXPROV";#N/A,#N/A,TRUE,"FLOWTHRU";#N/A,#N/A,TRUE,"SCHEDULE M'S";#N/A,#N/A,TRUE,"PLANT M'S";#N/A,#N/A,TRUE,"TAXJE"}</definedName>
    <definedName name="cleanup">{#N/A,#N/A,TRUE,"TAXPROV";#N/A,#N/A,TRUE,"FLOWTHRU";#N/A,#N/A,TRUE,"SCHEDULE M'S";#N/A,#N/A,TRUE,"PLANT M'S";#N/A,#N/A,TRUE,"TAXJE"}</definedName>
    <definedName name="clra1ball" localSheetId="7">'Pg 5 - WACC'!clra1bp1,'Pg 5 - WACC'!clra1bp2</definedName>
    <definedName name="clra1ball" localSheetId="11">'Pg9 Monthly Credit Amts'!clra1bp1,'Pg9 Monthly Credit Amts'!clra1bp2</definedName>
    <definedName name="clra1ball">clra1bp1,clra1bp2</definedName>
    <definedName name="clra1bp1" localSheetId="7">clra1b1,clra1b2,clra1b3,clra1b4,clra1b5,clra1b6,clra1b7,clra1b8</definedName>
    <definedName name="clra1bp1" localSheetId="11">clra1b1,clra1b2,clra1b3,clra1b4,clra1b5,clra1b6,clra1b7,clra1b8</definedName>
    <definedName name="clra1bp1">clra1b1,clra1b2,clra1b3,clra1b4,clra1b5,clra1b6,clra1b7,clra1b8</definedName>
    <definedName name="clra1bp2" localSheetId="7">clra1b9,clra1b10,clra1b11,clra1b12,clra1b13,clra1b13,clra1b15,clra1b16</definedName>
    <definedName name="clra1bp2" localSheetId="11">clra1b9,clra1b10,clra1b11,clra1b12,clra1b13,clra1b13,clra1b15,clra1b16</definedName>
    <definedName name="clra1bp2">clra1b9,clra1b10,clra1b11,clra1b12,clra1b13,clra1b13,clra1b15,clra1b16</definedName>
    <definedName name="COMC">#N/A</definedName>
    <definedName name="Consolid" localSheetId="7">{#N/A,#N/A,FALSE,"O&amp;M by processes";#N/A,#N/A,FALSE,"Elec Act vs Bud";#N/A,#N/A,FALSE,"G&amp;A";#N/A,#N/A,FALSE,"BGS";#N/A,#N/A,FALSE,"Res Cost"}</definedName>
    <definedName name="Consolid">{#N/A,#N/A,FALSE,"O&amp;M by processes";#N/A,#N/A,FALSE,"Elec Act vs Bud";#N/A,#N/A,FALSE,"G&amp;A";#N/A,#N/A,FALSE,"BGS";#N/A,#N/A,FALSE,"Res Cost"}</definedName>
    <definedName name="Consolidated" localSheetId="7">{#N/A,#N/A,FALSE,"O&amp;M by processes";#N/A,#N/A,FALSE,"Elec Act vs Bud";#N/A,#N/A,FALSE,"G&amp;A";#N/A,#N/A,FALSE,"BGS";#N/A,#N/A,FALSE,"Res Cost"}</definedName>
    <definedName name="Consolidated">{#N/A,#N/A,FALSE,"O&amp;M by processes";#N/A,#N/A,FALSE,"Elec Act vs Bud";#N/A,#N/A,FALSE,"G&amp;A";#N/A,#N/A,FALSE,"BGS";#N/A,#N/A,FALSE,"Res Cost"}</definedName>
    <definedName name="Copy" localSheetId="7">{#N/A,#N/A,FALSE,"Aging Summary";#N/A,#N/A,FALSE,"Ratio Analysis";#N/A,#N/A,FALSE,"Test 120 Day Accts";#N/A,#N/A,FALSE,"Tickmarks"}</definedName>
    <definedName name="Copy">{#N/A,#N/A,FALSE,"Aging Summary";#N/A,#N/A,FALSE,"Ratio Analysis";#N/A,#N/A,FALSE,"Test 120 Day Accts";#N/A,#N/A,FALSE,"Tickmarks"}</definedName>
    <definedName name="COPY1" localSheetId="7">{"PR1","pr1",TRUE,"Sch PR-1"}</definedName>
    <definedName name="COPY1">{"PR1","pr1",TRUE,"Sch PR-1"}</definedName>
    <definedName name="COPY3" localSheetId="7">{"PR1","pr1",TRUE,"Sch PR-1"}</definedName>
    <definedName name="COPY3">{"PR1","pr1",TRUE,"Sch PR-1"}</definedName>
    <definedName name="copy5" localSheetId="7">{"PR1","pr1",TRUE,"Sch PR-1"}</definedName>
    <definedName name="copy5">{"PR1","pr1",TRUE,"Sch PR-1"}</definedName>
    <definedName name="copy7" localSheetId="7">{"PR1","pr1",TRUE,"Sch PR-1"}</definedName>
    <definedName name="copy7">{"PR1","pr1",TRUE,"Sch PR-1"}</definedName>
    <definedName name="copydjk3" localSheetId="7">{"PR1","pr1",TRUE,"Sch PR-1"}</definedName>
    <definedName name="copydjk3">{"PR1","pr1",TRUE,"Sch PR-1"}</definedName>
    <definedName name="cos" localSheetId="7">{"'Feb 99'!$A$1:$G$30"}</definedName>
    <definedName name="cos">{"'Feb 99'!$A$1:$G$30"}</definedName>
    <definedName name="cosw" localSheetId="7">{"'Feb 99'!$A$1:$G$30"}</definedName>
    <definedName name="cosw">{"'Feb 99'!$A$1:$G$30"}</definedName>
    <definedName name="coun" localSheetId="7">{#N/A,#N/A,FALSE,"Assessment";#N/A,#N/A,FALSE,"Staffing";#N/A,#N/A,FALSE,"Hires";#N/A,#N/A,FALSE,"Assumptions"}</definedName>
    <definedName name="coun">{#N/A,#N/A,FALSE,"Assessment";#N/A,#N/A,FALSE,"Staffing";#N/A,#N/A,FALSE,"Hires";#N/A,#N/A,FALSE,"Assumptions"}</definedName>
    <definedName name="coun_new" localSheetId="7">{#N/A,#N/A,FALSE,"Assessment";#N/A,#N/A,FALSE,"Staffing";#N/A,#N/A,FALSE,"Hires";#N/A,#N/A,FALSE,"Assumptions"}</definedName>
    <definedName name="coun_new">{#N/A,#N/A,FALSE,"Assessment";#N/A,#N/A,FALSE,"Staffing";#N/A,#N/A,FALSE,"Hires";#N/A,#N/A,FALSE,"Assumptions"}</definedName>
    <definedName name="coun_new1" localSheetId="7">{#N/A,#N/A,FALSE,"Assessment";#N/A,#N/A,FALSE,"Staffing";#N/A,#N/A,FALSE,"Hires";#N/A,#N/A,FALSE,"Assumptions"}</definedName>
    <definedName name="coun_new1">{#N/A,#N/A,FALSE,"Assessment";#N/A,#N/A,FALSE,"Staffing";#N/A,#N/A,FALSE,"Hires";#N/A,#N/A,FALSE,"Assumptions"}</definedName>
    <definedName name="coun1" localSheetId="7">{#N/A,#N/A,FALSE,"Assessment";#N/A,#N/A,FALSE,"Staffing";#N/A,#N/A,FALSE,"Hires";#N/A,#N/A,FALSE,"Assumptions"}</definedName>
    <definedName name="coun1">{#N/A,#N/A,FALSE,"Assessment";#N/A,#N/A,FALSE,"Staffing";#N/A,#N/A,FALSE,"Hires";#N/A,#N/A,FALSE,"Assumptions"}</definedName>
    <definedName name="COUNT2" localSheetId="7">{#N/A,#N/A,FALSE,"Assessment";#N/A,#N/A,FALSE,"Staffing";#N/A,#N/A,FALSE,"Hires";#N/A,#N/A,FALSE,"Assumptions"}</definedName>
    <definedName name="COUNT2">{#N/A,#N/A,FALSE,"Assessment";#N/A,#N/A,FALSE,"Staffing";#N/A,#N/A,FALSE,"Hires";#N/A,#N/A,FALSE,"Assumptions"}</definedName>
    <definedName name="count2_new" localSheetId="7">{#N/A,#N/A,FALSE,"Assessment";#N/A,#N/A,FALSE,"Staffing";#N/A,#N/A,FALSE,"Hires";#N/A,#N/A,FALSE,"Assumptions"}</definedName>
    <definedName name="count2_new">{#N/A,#N/A,FALSE,"Assessment";#N/A,#N/A,FALSE,"Staffing";#N/A,#N/A,FALSE,"Hires";#N/A,#N/A,FALSE,"Assumptions"}</definedName>
    <definedName name="count2_new1" localSheetId="7">{#N/A,#N/A,FALSE,"Assessment";#N/A,#N/A,FALSE,"Staffing";#N/A,#N/A,FALSE,"Hires";#N/A,#N/A,FALSE,"Assumptions"}</definedName>
    <definedName name="count2_new1">{#N/A,#N/A,FALSE,"Assessment";#N/A,#N/A,FALSE,"Staffing";#N/A,#N/A,FALSE,"Hires";#N/A,#N/A,FALSE,"Assumptions"}</definedName>
    <definedName name="COUNT2a" localSheetId="7">{#N/A,#N/A,FALSE,"Assessment";#N/A,#N/A,FALSE,"Staffing";#N/A,#N/A,FALSE,"Hires";#N/A,#N/A,FALSE,"Assumptions"}</definedName>
    <definedName name="COUNT2a">{#N/A,#N/A,FALSE,"Assessment";#N/A,#N/A,FALSE,"Staffing";#N/A,#N/A,FALSE,"Hires";#N/A,#N/A,FALSE,"Assumptions"}</definedName>
    <definedName name="COUNTRY" localSheetId="7">{#N/A,#N/A,FALSE,"Assessment";#N/A,#N/A,FALSE,"Staffing";#N/A,#N/A,FALSE,"Hires";#N/A,#N/A,FALSE,"Assumptions"}</definedName>
    <definedName name="COUNTRY">{#N/A,#N/A,FALSE,"Assessment";#N/A,#N/A,FALSE,"Staffing";#N/A,#N/A,FALSE,"Hires";#N/A,#N/A,FALSE,"Assumptions"}</definedName>
    <definedName name="Country_new" localSheetId="7">{#N/A,#N/A,FALSE,"Assessment";#N/A,#N/A,FALSE,"Staffing";#N/A,#N/A,FALSE,"Hires";#N/A,#N/A,FALSE,"Assumptions"}</definedName>
    <definedName name="Country_new">{#N/A,#N/A,FALSE,"Assessment";#N/A,#N/A,FALSE,"Staffing";#N/A,#N/A,FALSE,"Hires";#N/A,#N/A,FALSE,"Assumptions"}</definedName>
    <definedName name="Country_new1" localSheetId="7">{#N/A,#N/A,FALSE,"Assessment";#N/A,#N/A,FALSE,"Staffing";#N/A,#N/A,FALSE,"Hires";#N/A,#N/A,FALSE,"Assumptions"}</definedName>
    <definedName name="Country_new1">{#N/A,#N/A,FALSE,"Assessment";#N/A,#N/A,FALSE,"Staffing";#N/A,#N/A,FALSE,"Hires";#N/A,#N/A,FALSE,"Assumptions"}</definedName>
    <definedName name="COUNTRY1" localSheetId="7">{#N/A,#N/A,FALSE,"Assessment";#N/A,#N/A,FALSE,"Staffing";#N/A,#N/A,FALSE,"Hires";#N/A,#N/A,FALSE,"Assumptions"}</definedName>
    <definedName name="COUNTRY1">{#N/A,#N/A,FALSE,"Assessment";#N/A,#N/A,FALSE,"Staffing";#N/A,#N/A,FALSE,"Hires";#N/A,#N/A,FALSE,"Assumptions"}</definedName>
    <definedName name="crap" localSheetId="7">{#N/A,#N/A,FALSE,"OIT summ";#N/A,#N/A,FALSE,"otb summ-dental";#N/A,#N/A,FALSE,"otb summ-vision"}</definedName>
    <definedName name="crap">{#N/A,#N/A,FALSE,"OIT summ";#N/A,#N/A,FALSE,"otb summ-dental";#N/A,#N/A,FALSE,"otb summ-vision"}</definedName>
    <definedName name="CSAL">#N/A</definedName>
    <definedName name="CTREV">#N/A</definedName>
    <definedName name="Current" localSheetId="7">{"print",#N/A,FALSE,"03-31-97 Book"}</definedName>
    <definedName name="Current">{"print",#N/A,FALSE,"03-31-97 Book"}</definedName>
    <definedName name="cvbbgb">0.00451388888905058</definedName>
    <definedName name="cvbg" localSheetId="7">{"detail",#N/A,FALSE,"COSSUM"}</definedName>
    <definedName name="cvbg">{"detail",#N/A,FALSE,"COSSUM"}</definedName>
    <definedName name="cvcvvbvbn"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cvvbv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fbb"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f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vb" localSheetId="7">{#N/A,#N/A,FALSE,"Month";#N/A,#N/A,FALSE,"Period";#N/A,#N/A,FALSE,"12 Month";#N/A,#N/A,FALSE,"Quarter"}</definedName>
    <definedName name="cvvb">{#N/A,#N/A,FALSE,"Month";#N/A,#N/A,FALSE,"Period";#N/A,#N/A,FALSE,"12 Month";#N/A,#N/A,FALSE,"Quarter"}</definedName>
    <definedName name="cvvbb" localSheetId="7">{#N/A,#N/A,FALSE,"schA"}</definedName>
    <definedName name="cvvbb">{#N/A,#N/A,FALSE,"schA"}</definedName>
    <definedName name="cvvbbbv" localSheetId="7">{#N/A,#N/A,FALSE,"Expenditures";#N/A,#N/A,FALSE,"Property Placed In-Service";#N/A,#N/A,FALSE,"Removals";#N/A,#N/A,FALSE,"Retirements";#N/A,#N/A,FALSE,"CWIP Balances";#N/A,#N/A,FALSE,"CWIP_Expend_Ratios";#N/A,#N/A,FALSE,"CWIP_Yr_End"}</definedName>
    <definedName name="cvvbbbv">{#N/A,#N/A,FALSE,"Expenditures";#N/A,#N/A,FALSE,"Property Placed In-Service";#N/A,#N/A,FALSE,"Removals";#N/A,#N/A,FALSE,"Retirements";#N/A,#N/A,FALSE,"CWIP Balances";#N/A,#N/A,FALSE,"CWIP_Expend_Ratios";#N/A,#N/A,FALSE,"CWIP_Yr_End"}</definedName>
    <definedName name="cvvff">"V2019-11-30"</definedName>
    <definedName name="cvvv" localSheetId="7">[0]!manar1,[0]!manar2,[0]!manar3,[0]!manaA12,[0]!manaB12,[0]!manaC12,[0]!manaD12,[0]!manaE12,[0]!manF1</definedName>
    <definedName name="cvvv">[0]!manar1,[0]!manar2,[0]!manar3,[0]!manaA12,[0]!manaB12,[0]!manaC12,[0]!manaD12,[0]!manaE12,[0]!manF1</definedName>
    <definedName name="cvvvv" localSheetId="7">{#N/A,#N/A,FALSE,"Expenditures";#N/A,#N/A,FALSE,"Property Placed In-Service";#N/A,#N/A,FALSE,"Removals";#N/A,#N/A,FALSE,"Retirements";#N/A,#N/A,FALSE,"CWIP Balances";#N/A,#N/A,FALSE,"CWIP_Expend_Ratios";#N/A,#N/A,FALSE,"CWIP_Yr_End"}</definedName>
    <definedName name="cvvvv">{#N/A,#N/A,FALSE,"Expenditures";#N/A,#N/A,FALSE,"Property Placed In-Service";#N/A,#N/A,FALSE,"Removals";#N/A,#N/A,FALSE,"Retirements";#N/A,#N/A,FALSE,"CWIP Balances";#N/A,#N/A,FALSE,"CWIP_Expend_Ratios";#N/A,#N/A,FALSE,"CWIP_Yr_End"}</definedName>
    <definedName name="CWIP" localSheetId="7">{#N/A,#N/A,FALSE,"Sheet1"}</definedName>
    <definedName name="CWIP">{#N/A,#N/A,FALSE,"Sheet1"}</definedName>
    <definedName name="cwip_ratebase_check">'[4]Rate Base'!$F$1</definedName>
    <definedName name="d" localSheetId="7">{#N/A,#N/A,FALSE,"Income";#N/A,#N/A,FALSE,"Cost of Goods Sold";#N/A,#N/A,FALSE,"Other Costs";#N/A,#N/A,FALSE,"Other Income";#N/A,#N/A,FALSE,"Taxes";#N/A,#N/A,FALSE,"Other Deductions";#N/A,#N/A,FALSE,"Compensation of Officers"}</definedName>
    <definedName name="d">{#N/A,#N/A,FALSE,"Income";#N/A,#N/A,FALSE,"Cost of Goods Sold";#N/A,#N/A,FALSE,"Other Costs";#N/A,#N/A,FALSE,"Other Income";#N/A,#N/A,FALSE,"Taxes";#N/A,#N/A,FALSE,"Other Deductions";#N/A,#N/A,FALSE,"Compensation of Officers"}</definedName>
    <definedName name="da">#N/A</definedName>
    <definedName name="dada" localSheetId="7">{#N/A,#N/A,FALSE,"O&amp;M by processes";#N/A,#N/A,FALSE,"Elec Act vs Bud";#N/A,#N/A,FALSE,"G&amp;A";#N/A,#N/A,FALSE,"BGS";#N/A,#N/A,FALSE,"Res Cost"}</definedName>
    <definedName name="dada">{#N/A,#N/A,FALSE,"O&amp;M by processes";#N/A,#N/A,FALSE,"Elec Act vs Bud";#N/A,#N/A,FALSE,"G&amp;A";#N/A,#N/A,FALSE,"BGS";#N/A,#N/A,FALSE,"Res Cost"}</definedName>
    <definedName name="dadadsa" localSheetId="7">{"'Feb 99'!$A$1:$G$30"}</definedName>
    <definedName name="dadadsa">{"'Feb 99'!$A$1:$G$30"}</definedName>
    <definedName name="dafs" localSheetId="7">{#N/A,#N/A,TRUE,"Summary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fs">{#N/A,#N/A,TRUE,"Summary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SDD" localSheetId="7">{#N/A,#N/A,FALSE,"Monthly SAIFI";#N/A,#N/A,FALSE,"Yearly SAIFI";#N/A,#N/A,FALSE,"Monthly CAIDI";#N/A,#N/A,FALSE,"Yearly CAIDI";#N/A,#N/A,FALSE,"Monthly SAIDI";#N/A,#N/A,FALSE,"Yearly SAIDI";#N/A,#N/A,FALSE,"Monthly MAIFI";#N/A,#N/A,FALSE,"Yearly MAIFI";#N/A,#N/A,FALSE,"Monthly Cust &gt;=4 Int"}</definedName>
    <definedName name="DASDD">{#N/A,#N/A,FALSE,"Monthly SAIFI";#N/A,#N/A,FALSE,"Yearly SAIFI";#N/A,#N/A,FALSE,"Monthly CAIDI";#N/A,#N/A,FALSE,"Yearly CAIDI";#N/A,#N/A,FALSE,"Monthly SAIDI";#N/A,#N/A,FALSE,"Yearly SAIDI";#N/A,#N/A,FALSE,"Monthly MAIFI";#N/A,#N/A,FALSE,"Yearly MAIFI";#N/A,#N/A,FALSE,"Monthly Cust &gt;=4 Int"}</definedName>
    <definedName name="daws" localSheetId="7">{#N/A,#N/A,FALSE,"Renewals In Process";#N/A,#N/A,FALSE,"New Clients In Process";#N/A,#N/A,FALSE,"Completed New Clients";#N/A,#N/A,FALSE,"Completed Renewals"}</definedName>
    <definedName name="daws">{#N/A,#N/A,FALSE,"Renewals In Process";#N/A,#N/A,FALSE,"New Clients In Process";#N/A,#N/A,FALSE,"Completed New Clients";#N/A,#N/A,FALSE,"Completed Renewals"}</definedName>
    <definedName name="dcd" localSheetId="7">{#N/A,#N/A,FALSE,"RET00mst+Total"}</definedName>
    <definedName name="dcd">{#N/A,#N/A,FALSE,"RET00mst+Total"}</definedName>
    <definedName name="dcfff" localSheetId="7">{#N/A,#N/A,FALSE,"Expenditures";#N/A,#N/A,FALSE,"Property Placed In-Service";#N/A,#N/A,FALSE,"Removals";#N/A,#N/A,FALSE,"Retirements";#N/A,#N/A,FALSE,"CWIP Balances";#N/A,#N/A,FALSE,"CWIP_Expend_Ratios";#N/A,#N/A,FALSE,"CWIP_Yr_End"}</definedName>
    <definedName name="dcfff">{#N/A,#N/A,FALSE,"Expenditures";#N/A,#N/A,FALSE,"Property Placed In-Service";#N/A,#N/A,FALSE,"Removals";#N/A,#N/A,FALSE,"Retirements";#N/A,#N/A,FALSE,"CWIP Balances";#N/A,#N/A,FALSE,"CWIP_Expend_Ratios";#N/A,#N/A,FALSE,"CWIP_Yr_End"}</definedName>
    <definedName name="dcffr" localSheetId="7">{#N/A,#N/A,FALSE,"Expenditures";#N/A,#N/A,FALSE,"Property Placed In-Service";#N/A,#N/A,FALSE,"Removals";#N/A,#N/A,FALSE,"Retirements";#N/A,#N/A,FALSE,"CWIP Balances";#N/A,#N/A,FALSE,"CWIP_Expend_Ratios";#N/A,#N/A,FALSE,"CWIP_Yr_End"}</definedName>
    <definedName name="dcffr">{#N/A,#N/A,FALSE,"Expenditures";#N/A,#N/A,FALSE,"Property Placed In-Service";#N/A,#N/A,FALSE,"Removals";#N/A,#N/A,FALSE,"Retirements";#N/A,#N/A,FALSE,"CWIP Balances";#N/A,#N/A,FALSE,"CWIP_Expend_Ratios";#N/A,#N/A,FALSE,"CWIP_Yr_End"}</definedName>
    <definedName name="dd" localSheetId="7">{"Income Statement",#N/A,FALSE,"CFMODEL";"Balance Sheet",#N/A,FALSE,"CFMODEL"}</definedName>
    <definedName name="dd">{"Income Statement",#N/A,FALSE,"CFMODEL";"Balance Sheet",#N/A,FALSE,"CFMODEL"}</definedName>
    <definedName name="ddd" localSheetId="7">{"SourcesUses",#N/A,TRUE,#N/A;"TransOverview",#N/A,TRUE,"CFMODEL"}</definedName>
    <definedName name="ddd">{"SourcesUses",#N/A,TRUE,#N/A;"TransOverview",#N/A,TRUE,"CFMODEL"}</definedName>
    <definedName name="dddddd" localSheetId="7">{#N/A,#N/A,FALSE,"CAPREIT"}</definedName>
    <definedName name="dddddd">{#N/A,#N/A,FALSE,"CAPREIT"}</definedName>
    <definedName name="ddddddd" localSheetId="7">{#N/A,#N/A,FALSE,"CAPREIT"}</definedName>
    <definedName name="ddddddd">{#N/A,#N/A,FALSE,"CAPREIT"}</definedName>
    <definedName name="dddddddd" localSheetId="7">{"Income Statement",#N/A,FALSE,"CFMODEL";"Balance Sheet",#N/A,FALSE,"CFMODEL"}</definedName>
    <definedName name="dddddddd">{"Income Statement",#N/A,FALSE,"CFMODEL";"Balance Sheet",#N/A,FALSE,"CFMODEL"}</definedName>
    <definedName name="dddddddddddd" localSheetId="7">{#N/A,#N/A,FALSE,"OIT summ";#N/A,#N/A,FALSE,"otb summ-dental";#N/A,#N/A,FALSE,"otb summ-vision"}</definedName>
    <definedName name="dddddddddddd">{#N/A,#N/A,FALSE,"OIT summ";#N/A,#N/A,FALSE,"otb summ-dental";#N/A,#N/A,FALSE,"otb summ-vision"}</definedName>
    <definedName name="ddddddddddddddd" localSheetId="7">{"SourcesUses",#N/A,TRUE,"CFMODEL";"TransOverview",#N/A,TRUE,"CFMODEL"}</definedName>
    <definedName name="ddddddddddddddd">{"SourcesUses",#N/A,TRUE,"CFMODEL";"TransOverview",#N/A,TRUE,"CFMODEL"}</definedName>
    <definedName name="ddddddddddddddddd" localSheetId="7">{#N/A,#N/A,FALSE,"Renewals In Process";#N/A,#N/A,FALSE,"New Clients In Process";#N/A,#N/A,FALSE,"Completed New Clients";#N/A,#N/A,FALSE,"Completed Renewals"}</definedName>
    <definedName name="ddddddddddddddddd">{#N/A,#N/A,FALSE,"Renewals In Process";#N/A,#N/A,FALSE,"New Clients In Process";#N/A,#N/A,FALSE,"Completed New Clients";#N/A,#N/A,FALSE,"Completed Renewals"}</definedName>
    <definedName name="dddddddddddddddddd" localSheetId="7">{"SourcesUses",#N/A,TRUE,#N/A;"TransOverview",#N/A,TRUE,"CFMODEL"}</definedName>
    <definedName name="dddddddddddddddddd">{"SourcesUses",#N/A,TRUE,#N/A;"TransOverview",#N/A,TRUE,"CFMODEL"}</definedName>
    <definedName name="ddddddddddddddddddddd" localSheetId="7">{"SourcesUses",#N/A,TRUE,"FundsFlow";"TransOverview",#N/A,TRUE,"FundsFlow"}</definedName>
    <definedName name="ddddddddddddddddddddd">{"SourcesUses",#N/A,TRUE,"FundsFlow";"TransOverview",#N/A,TRUE,"FundsFlow"}</definedName>
    <definedName name="ddddddddddddddddddddddd" localSheetId="7">{"SourcesUses",#N/A,TRUE,#N/A;"TransOverview",#N/A,TRUE,"CFMODEL"}</definedName>
    <definedName name="ddddddddddddddddddddddd">{"SourcesUses",#N/A,TRUE,#N/A;"TransOverview",#N/A,TRUE,"CFMODEL"}</definedName>
    <definedName name="ddfsaf" localSheetId="7">{#N/A,#N/A,FALSE,"Monthly SAIFI";#N/A,#N/A,FALSE,"Yearly SAIFI";#N/A,#N/A,FALSE,"Monthly CAIDI";#N/A,#N/A,FALSE,"Yearly CAIDI";#N/A,#N/A,FALSE,"Monthly SAIDI";#N/A,#N/A,FALSE,"Yearly SAIDI";#N/A,#N/A,FALSE,"Monthly MAIFI";#N/A,#N/A,FALSE,"Yearly MAIFI";#N/A,#N/A,FALSE,"Monthly Cust &gt;=4 Int"}</definedName>
    <definedName name="ddfsaf">{#N/A,#N/A,FALSE,"Monthly SAIFI";#N/A,#N/A,FALSE,"Yearly SAIFI";#N/A,#N/A,FALSE,"Monthly CAIDI";#N/A,#N/A,FALSE,"Yearly CAIDI";#N/A,#N/A,FALSE,"Monthly SAIDI";#N/A,#N/A,FALSE,"Yearly SAIDI";#N/A,#N/A,FALSE,"Monthly MAIFI";#N/A,#N/A,FALSE,"Yearly MAIFI";#N/A,#N/A,FALSE,"Monthly Cust &gt;=4 Int"}</definedName>
    <definedName name="debt_weight">'[4]Project Inputs'!$D$14</definedName>
    <definedName name="Def_Tax_JE_Support_21017">'[5]21017'!$AU$6:$BA$199</definedName>
    <definedName name="Def_Tax_Rec_21017">'[5]21017'!$M$6:$Z$216</definedName>
    <definedName name="Def_Tax_Rec_3Pg_20001">'[6]20001'!$L$6:$AV$157</definedName>
    <definedName name="DeleteThis2" localSheetId="7">{#N/A,#N/A,FALSE,"SCHEDULES- board";#N/A,#N/A,FALSE,"BP-Q'S"}</definedName>
    <definedName name="DeleteThis2">{#N/A,#N/A,FALSE,"SCHEDULES- board";#N/A,#N/A,FALSE,"BP-Q'S"}</definedName>
    <definedName name="DeleteThis3" localSheetId="7">{#N/A,#N/A,FALSE,"SCHEDULES- board";#N/A,#N/A,FALSE,"STMT 100"}</definedName>
    <definedName name="DeleteThis3">{#N/A,#N/A,FALSE,"SCHEDULES- board";#N/A,#N/A,FALSE,"STMT 100"}</definedName>
    <definedName name="DeleteThis4" localSheetId="7">{"StatementsIncomeStatement",#N/A,TRUE,"Statements";"StatementsBalanceSheet",#N/A,TRUE,"Statements"}</definedName>
    <definedName name="DeleteThis4">{"StatementsIncomeStatement",#N/A,TRUE,"Statements";"StatementsBalanceSheet",#N/A,TRUE,"Statements"}</definedName>
    <definedName name="DeleteThis5" localSheetId="7">{"IncomeStatement",#N/A,FALSE,"Income Statement";"ProductCost",#N/A,FALSE,"Income Statement";"OperatingExpense",#N/A,FALSE,"Income Statement"}</definedName>
    <definedName name="DeleteThis5">{"IncomeStatement",#N/A,FALSE,"Income Statement";"ProductCost",#N/A,FALSE,"Income Statement";"OperatingExpense",#N/A,FALSE,"Income Statement"}</definedName>
    <definedName name="DeleteThis6" localSheetId="7">{#N/A,#N/A,FALSE,"CANADA";#N/A,#N/A,FALSE,"HOLLAND";#N/A,#N/A,FALSE,"AUSTRALIA";#N/A,#N/A,FALSE,"ALLOW &amp; RESRV "}</definedName>
    <definedName name="DeleteThis6">{#N/A,#N/A,FALSE,"CANADA";#N/A,#N/A,FALSE,"HOLLAND";#N/A,#N/A,FALSE,"AUSTRALIA";#N/A,#N/A,FALSE,"ALLOW &amp; RESRV "}</definedName>
    <definedName name="dep_capex_check1">'[4]Depreciation Capex - Bucket 1'!$B$10</definedName>
    <definedName name="dep_capex_check2">'[4]Depreciation Capex - Bucket 2'!$B$10</definedName>
    <definedName name="dep_capex_check3">'[4]Depreciation Capex - Bucket 3'!$B$10</definedName>
    <definedName name="dep_capex_check4">'[4]Depreciation Capex - Bucket 4'!$B$10</definedName>
    <definedName name="dfasdf" localSheetId="7">{#N/A,#N/A,FALSE,"Australia";#N/A,#N/A,FALSE,"Austria";#N/A,#N/A,FALSE,"Belgium";#N/A,#N/A,FALSE,"Canada";#N/A,#N/A,FALSE,"France";#N/A,#N/A,FALSE,"Germany";#N/A,#N/A,FALSE,"Hong Kong";#N/A,#N/A,FALSE,"Italy";#N/A,#N/A,FALSE,"Japan";#N/A,#N/A,FALSE,"Korea";#N/A,#N/A,FALSE,"Mexico";#N/A,#N/A,FALSE,"Poland";#N/A,#N/A,FALSE,"Spain";#N/A,#N/A,FALSE,"Switzerland";#N/A,#N/A,FALSE,"UK"}</definedName>
    <definedName name="dfasdf">{#N/A,#N/A,FALSE,"Australia";#N/A,#N/A,FALSE,"Austria";#N/A,#N/A,FALSE,"Belgium";#N/A,#N/A,FALSE,"Canada";#N/A,#N/A,FALSE,"France";#N/A,#N/A,FALSE,"Germany";#N/A,#N/A,FALSE,"Hong Kong";#N/A,#N/A,FALSE,"Italy";#N/A,#N/A,FALSE,"Japan";#N/A,#N/A,FALSE,"Korea";#N/A,#N/A,FALSE,"Mexico";#N/A,#N/A,FALSE,"Poland";#N/A,#N/A,FALSE,"Spain";#N/A,#N/A,FALSE,"Switzerland";#N/A,#N/A,FALSE,"UK"}</definedName>
    <definedName name="dfasdfsdfZX" localSheetId="7">{#N/A,#N/A,FALSE,"Monthly SAIFI";#N/A,#N/A,FALSE,"Yearly SAIFI";#N/A,#N/A,FALSE,"Monthly CAIDI";#N/A,#N/A,FALSE,"Yearly CAIDI";#N/A,#N/A,FALSE,"Monthly SAIDI";#N/A,#N/A,FALSE,"Yearly SAIDI";#N/A,#N/A,FALSE,"Monthly MAIFI";#N/A,#N/A,FALSE,"Yearly MAIFI";#N/A,#N/A,FALSE,"Monthly Cust &gt;=4 Int"}</definedName>
    <definedName name="dfasdfsdfZX">{#N/A,#N/A,FALSE,"Monthly SAIFI";#N/A,#N/A,FALSE,"Yearly SAIFI";#N/A,#N/A,FALSE,"Monthly CAIDI";#N/A,#N/A,FALSE,"Yearly CAIDI";#N/A,#N/A,FALSE,"Monthly SAIDI";#N/A,#N/A,FALSE,"Yearly SAIDI";#N/A,#N/A,FALSE,"Monthly MAIFI";#N/A,#N/A,FALSE,"Yearly MAIFI";#N/A,#N/A,FALSE,"Monthly Cust &gt;=4 Int"}</definedName>
    <definedName name="dfd" localSheetId="7">{#N/A,#N/A,FALSE,"Assessment";#N/A,#N/A,FALSE,"Staffing";#N/A,#N/A,FALSE,"Hires";#N/A,#N/A,FALSE,"Assumptions"}</definedName>
    <definedName name="dfd">{#N/A,#N/A,FALSE,"Assessment";#N/A,#N/A,FALSE,"Staffing";#N/A,#N/A,FALSE,"Hires";#N/A,#N/A,FALSE,"Assumptions"}</definedName>
    <definedName name="DFDF" localSheetId="7">{#N/A,#N/A,FALSE,"RET00mst+Total"}</definedName>
    <definedName name="DFDF">{#N/A,#N/A,FALSE,"RET00mst+Total"}</definedName>
    <definedName name="dfdsfs" localSheetId="7">{#N/A,#N/A,FALSE,"Monthly SAIFI";#N/A,#N/A,FALSE,"Yearly SAIFI";#N/A,#N/A,FALSE,"Monthly CAIDI";#N/A,#N/A,FALSE,"Yearly CAIDI";#N/A,#N/A,FALSE,"Monthly SAIDI";#N/A,#N/A,FALSE,"Yearly SAIDI";#N/A,#N/A,FALSE,"Monthly MAIFI";#N/A,#N/A,FALSE,"Yearly MAIFI";#N/A,#N/A,FALSE,"Monthly Cust &gt;=4 Int"}</definedName>
    <definedName name="dfdsfs">{#N/A,#N/A,FALSE,"Monthly SAIFI";#N/A,#N/A,FALSE,"Yearly SAIFI";#N/A,#N/A,FALSE,"Monthly CAIDI";#N/A,#N/A,FALSE,"Yearly CAIDI";#N/A,#N/A,FALSE,"Monthly SAIDI";#N/A,#N/A,FALSE,"Yearly SAIDI";#N/A,#N/A,FALSE,"Monthly MAIFI";#N/A,#N/A,FALSE,"Yearly MAIFI";#N/A,#N/A,FALSE,"Monthly Cust &gt;=4 Int"}</definedName>
    <definedName name="dfff" localSheetId="7">[0]!manar1,[0]!manar2,[0]!manar3,[0]!manaA12,[0]!manaB12,[0]!manaC12,[0]!manaD12,[0]!manaE12,[0]!manF1</definedName>
    <definedName name="dfff">[0]!manar1,[0]!manar2,[0]!manar3,[0]!manaA12,[0]!manaB12,[0]!manaC12,[0]!manaD12,[0]!manaE12,[0]!manF1</definedName>
    <definedName name="dfffv" localSheetId="7">{#N/A,#N/A,FALSE,"Aging Summary";#N/A,#N/A,FALSE,"Ratio Analysis";#N/A,#N/A,FALSE,"Test 120 Day Accts";#N/A,#N/A,FALSE,"Tickmarks"}</definedName>
    <definedName name="dfffv">{#N/A,#N/A,FALSE,"Aging Summary";#N/A,#N/A,FALSE,"Ratio Analysis";#N/A,#N/A,FALSE,"Test 120 Day Accts";#N/A,#N/A,FALSE,"Tickmarks"}</definedName>
    <definedName name="DFGDF" localSheetId="7">{#N/A,#N/A,FALSE,"Ret12Frd+Total"}</definedName>
    <definedName name="DFGDF">{#N/A,#N/A,FALSE,"Ret12Frd+Total"}</definedName>
    <definedName name="dfgdfgdfg" localSheetId="7">{#N/A,#N/A,FALSE,"Income";#N/A,#N/A,FALSE,"Cost of Goods Sold";#N/A,#N/A,FALSE,"Other Costs";#N/A,#N/A,FALSE,"Other Income";#N/A,#N/A,FALSE,"Taxes";#N/A,#N/A,FALSE,"Other Deductions";#N/A,#N/A,FALSE,"Compensation of Officers"}</definedName>
    <definedName name="dfgdfgdfg">{#N/A,#N/A,FALSE,"Income";#N/A,#N/A,FALSE,"Cost of Goods Sold";#N/A,#N/A,FALSE,"Other Costs";#N/A,#N/A,FALSE,"Other Income";#N/A,#N/A,FALSE,"Taxes";#N/A,#N/A,FALSE,"Other Deductions";#N/A,#N/A,FALSE,"Compensation of Officers"}</definedName>
    <definedName name="DFGDFHFGHFGH" localSheetId="7">{#N/A,#N/A,FALSE,"Wholesale+W Inc"}</definedName>
    <definedName name="DFGDFHFGHFGH">{#N/A,#N/A,FALSE,"Wholesale+W Inc"}</definedName>
    <definedName name="DFGDG" localSheetId="7">{#N/A,#N/A,TRUE,"BWO_LLC+REPORT";#N/A,#N/A,TRUE,"NSL00MST+NSL Refy Income";#N/A,#N/A,TRUE,"BWO_LLC+Rep_12m";#N/A,#N/A,TRUE,"NSL00MST+NSL Refy 12 M";#N/A,#N/A,TRUE,"RetMMM00+Report";#N/A,#N/A,TRUE,"RET00mst+Total";#N/A,#N/A,TRUE,"Ret12Frd+Total";#N/A,#N/A,TRUE,"Admin";#N/A,#N/A,TRUE,"Boise";#N/A,#N/A,TRUE,"Brigham";#N/A,#N/A,TRUE,"Chubbuck";#N/A,#N/A,TRUE,"Draper";#N/A,#N/A,TRUE,"Harrisville";#N/A,#N/A,TRUE,"Idaho Falls";#N/A,#N/A,TRUE,"Layton";#N/A,#N/A,TRUE,"Logan";#N/A,#N/A,TRUE,"Ogden Wall";#N/A,#N/A,TRUE,"Wholesale+W Inc";#N/A,#N/A,TRUE,"Wholesale+W Inc 12m";#N/A,#N/A,TRUE,"SUP00mst+SUMMARY";#N/A,#N/A,TRUE,"SUP00mst+TWELVE";#N/A,#N/A,TRUE,"TRK00MST+Tran PL";#N/A,#N/A,TRUE,"TRK00MST+Tran PL 12 M";#N/A,#N/A,TRUE,"TRK00MST1+Tran PL";#N/A,#N/A,TRUE,"TRK00MST1+Tran PL 12 M";#N/A,#N/A,TRUE,"Support+Current";#N/A,#N/A,TRUE,"Support+12month";#N/A,#N/A,TRUE,"Admin2+Current";#N/A,#N/A,TRUE,"Admin2+12month";#N/A,#N/A,TRUE,"BWOabMST+Rep_12m";#N/A,#N/A,TRUE,"NSL00MST+CrtBdg";#N/A,#N/A,TRUE,"Rab12frd+Total";#N/A,#N/A,TRUE,"Rab12frd+Admin";#N/A,#N/A,TRUE,"Rab12frd+Boise";#N/A,#N/A,TRUE,"Rab12frd+Brigham";#N/A,#N/A,TRUE,"Rab12frd+Chubbuck";#N/A,#N/A,TRUE,"Rab12frd+Draper";#N/A,#N/A,TRUE,"Rab12frd+Harrisville";#N/A,#N/A,TRUE,"Rab12frd+Idaho Falls";#N/A,#N/A,TRUE,"Rab12frd+Layton";#N/A,#N/A,TRUE,"Rab12frd+Logan";#N/A,#N/A,TRUE,"Rab12frd+Ogden Wall";#N/A,#N/A,TRUE,"Wholesale+whole";#N/A,#N/A,TRUE,"SUP00mst+ActBud";#N/A,#N/A,TRUE,"Trkabmst+Tran PL 12 M";#N/A,#N/A,TRUE,"Support+Forecasted";#N/A,#N/A,TRUE,"Admin2+Forecasted";#N/A,#N/A,TRUE,"BuzzTrk+Summary";#N/A,#N/A,TRUE,"BuzzTrk+Rev_Mile"}</definedName>
    <definedName name="DFGDG">{#N/A,#N/A,TRUE,"BWO_LLC+REPORT";#N/A,#N/A,TRUE,"NSL00MST+NSL Refy Income";#N/A,#N/A,TRUE,"BWO_LLC+Rep_12m";#N/A,#N/A,TRUE,"NSL00MST+NSL Refy 12 M";#N/A,#N/A,TRUE,"RetMMM00+Report";#N/A,#N/A,TRUE,"RET00mst+Total";#N/A,#N/A,TRUE,"Ret12Frd+Total";#N/A,#N/A,TRUE,"Admin";#N/A,#N/A,TRUE,"Boise";#N/A,#N/A,TRUE,"Brigham";#N/A,#N/A,TRUE,"Chubbuck";#N/A,#N/A,TRUE,"Draper";#N/A,#N/A,TRUE,"Harrisville";#N/A,#N/A,TRUE,"Idaho Falls";#N/A,#N/A,TRUE,"Layton";#N/A,#N/A,TRUE,"Logan";#N/A,#N/A,TRUE,"Ogden Wall";#N/A,#N/A,TRUE,"Wholesale+W Inc";#N/A,#N/A,TRUE,"Wholesale+W Inc 12m";#N/A,#N/A,TRUE,"SUP00mst+SUMMARY";#N/A,#N/A,TRUE,"SUP00mst+TWELVE";#N/A,#N/A,TRUE,"TRK00MST+Tran PL";#N/A,#N/A,TRUE,"TRK00MST+Tran PL 12 M";#N/A,#N/A,TRUE,"TRK00MST1+Tran PL";#N/A,#N/A,TRUE,"TRK00MST1+Tran PL 12 M";#N/A,#N/A,TRUE,"Support+Current";#N/A,#N/A,TRUE,"Support+12month";#N/A,#N/A,TRUE,"Admin2+Current";#N/A,#N/A,TRUE,"Admin2+12month";#N/A,#N/A,TRUE,"BWOabMST+Rep_12m";#N/A,#N/A,TRUE,"NSL00MST+CrtBdg";#N/A,#N/A,TRUE,"Rab12frd+Total";#N/A,#N/A,TRUE,"Rab12frd+Admin";#N/A,#N/A,TRUE,"Rab12frd+Boise";#N/A,#N/A,TRUE,"Rab12frd+Brigham";#N/A,#N/A,TRUE,"Rab12frd+Chubbuck";#N/A,#N/A,TRUE,"Rab12frd+Draper";#N/A,#N/A,TRUE,"Rab12frd+Harrisville";#N/A,#N/A,TRUE,"Rab12frd+Idaho Falls";#N/A,#N/A,TRUE,"Rab12frd+Layton";#N/A,#N/A,TRUE,"Rab12frd+Logan";#N/A,#N/A,TRUE,"Rab12frd+Ogden Wall";#N/A,#N/A,TRUE,"Wholesale+whole";#N/A,#N/A,TRUE,"SUP00mst+ActBud";#N/A,#N/A,TRUE,"Trkabmst+Tran PL 12 M";#N/A,#N/A,TRUE,"Support+Forecasted";#N/A,#N/A,TRUE,"Admin2+Forecasted";#N/A,#N/A,TRUE,"BuzzTrk+Summary";#N/A,#N/A,TRUE,"BuzzTrk+Rev_Mile"}</definedName>
    <definedName name="DFGERG" localSheetId="7">{#N/A,#N/A,FALSE,"Renewals In Process";#N/A,#N/A,FALSE,"New Clients In Process";#N/A,#N/A,FALSE,"Completed New Clients";#N/A,#N/A,FALSE,"Completed Renewals"}</definedName>
    <definedName name="DFGERG">{#N/A,#N/A,FALSE,"Renewals In Process";#N/A,#N/A,FALSE,"New Clients In Process";#N/A,#N/A,FALSE,"Completed New Clients";#N/A,#N/A,FALSE,"Completed Renewals"}</definedName>
    <definedName name="DFGFTTYUJ" localSheetId="7">{#N/A,#N/A,FALSE,"Renewals In Process";#N/A,#N/A,FALSE,"New Clients In Process";#N/A,#N/A,FALSE,"Completed New Clients";#N/A,#N/A,FALSE,"Completed Renewals"}</definedName>
    <definedName name="DFGFTTYUJ">{#N/A,#N/A,FALSE,"Renewals In Process";#N/A,#N/A,FALSE,"New Clients In Process";#N/A,#N/A,FALSE,"Completed New Clients";#N/A,#N/A,FALSE,"Completed Renewals"}</definedName>
    <definedName name="dfhfdjhhgdjdj" localSheetId="7">{#N/A,#N/A,FALSE,"Income";#N/A,#N/A,FALSE,"Cost of Goods Sold";#N/A,#N/A,FALSE,"Other Costs";#N/A,#N/A,FALSE,"Other Income";#N/A,#N/A,FALSE,"Taxes";#N/A,#N/A,FALSE,"Other Deductions";#N/A,#N/A,FALSE,"Compensation of Officers"}</definedName>
    <definedName name="dfhfdjhhgdjdj">{#N/A,#N/A,FALSE,"Income";#N/A,#N/A,FALSE,"Cost of Goods Sold";#N/A,#N/A,FALSE,"Other Costs";#N/A,#N/A,FALSE,"Other Income";#N/A,#N/A,FALSE,"Taxes";#N/A,#N/A,FALSE,"Other Deductions";#N/A,#N/A,FALSE,"Compensation of Officers"}</definedName>
    <definedName name="dfs" localSheetId="7">{"'Feb 99'!$A$1:$G$30"}</definedName>
    <definedName name="dfs">{"'Feb 99'!$A$1:$G$30"}</definedName>
    <definedName name="dfsasdfasdfsdfasdfasdf" localSheetId="7">{#N/A,#N/A,FALSE,"Monthly SAIFI";#N/A,#N/A,FALSE,"Yearly SAIFI";#N/A,#N/A,FALSE,"Monthly CAIDI";#N/A,#N/A,FALSE,"Yearly CAIDI";#N/A,#N/A,FALSE,"Monthly SAIDI";#N/A,#N/A,FALSE,"Yearly SAIDI";#N/A,#N/A,FALSE,"Monthly MAIFI";#N/A,#N/A,FALSE,"Yearly MAIFI";#N/A,#N/A,FALSE,"Monthly Cust &gt;=4 Int"}</definedName>
    <definedName name="dfsasdfasdfsdfasdfasdf">{#N/A,#N/A,FALSE,"Monthly SAIFI";#N/A,#N/A,FALSE,"Yearly SAIFI";#N/A,#N/A,FALSE,"Monthly CAIDI";#N/A,#N/A,FALSE,"Yearly CAIDI";#N/A,#N/A,FALSE,"Monthly SAIDI";#N/A,#N/A,FALSE,"Yearly SAIDI";#N/A,#N/A,FALSE,"Monthly MAIFI";#N/A,#N/A,FALSE,"Yearly MAIFI";#N/A,#N/A,FALSE,"Monthly Cust &gt;=4 Int"}</definedName>
    <definedName name="dfv" localSheetId="7">{#N/A,#N/A,FALSE,"Expenditures";#N/A,#N/A,FALSE,"Property Placed In-Service";#N/A,#N/A,FALSE,"Removals";#N/A,#N/A,FALSE,"Retirements";#N/A,#N/A,FALSE,"CWIP Balances";#N/A,#N/A,FALSE,"CWIP_Expend_Ratios";#N/A,#N/A,FALSE,"CWIP_Yr_End"}</definedName>
    <definedName name="dfv">{#N/A,#N/A,FALSE,"Expenditures";#N/A,#N/A,FALSE,"Property Placed In-Service";#N/A,#N/A,FALSE,"Removals";#N/A,#N/A,FALSE,"Retirements";#N/A,#N/A,FALSE,"CWIP Balances";#N/A,#N/A,FALSE,"CWIP_Expend_Ratios";#N/A,#N/A,FALSE,"CWIP_Yr_End"}</definedName>
    <definedName name="dfvvvv">43815.7444212963</definedName>
    <definedName name="dg" localSheetId="7">{#N/A,#N/A,FALSE,"Sheet1"}</definedName>
    <definedName name="dg">{#N/A,#N/A,FALSE,"Sheet1"}</definedName>
    <definedName name="dog" localSheetId="7">{#N/A,#N/A,FALSE,"91NOLCB";#N/A,#N/A,FALSE,"92NOLCB";#N/A,#N/A,FALSE,"93NOLCB"}</definedName>
    <definedName name="dog">{#N/A,#N/A,FALSE,"91NOLCB";#N/A,#N/A,FALSE,"92NOLCB";#N/A,#N/A,FALSE,"93NOLCB"}</definedName>
    <definedName name="ds" localSheetId="7">{#N/A,#N/A,FALSE,"R&amp;D Quick Calc";#N/A,#N/A,FALSE,"DOE Fee Schedule"}</definedName>
    <definedName name="ds">{#N/A,#N/A,FALSE,"R&amp;D Quick Calc";#N/A,#N/A,FALSE,"DOE Fee Schedule"}</definedName>
    <definedName name="dsf" localSheetId="7">{"'Feb 99'!$A$1:$G$30"}</definedName>
    <definedName name="dsf">{"'Feb 99'!$A$1:$G$30"}</definedName>
    <definedName name="dsfdsf" localSheetId="7">{"'Feb 99'!$A$1:$G$30"}</definedName>
    <definedName name="dsfdsf">{"'Feb 99'!$A$1:$G$30"}</definedName>
    <definedName name="dskdlss" localSheetId="7">{#N/A,#N/A,FALSE,"Monthly SAIFI";#N/A,#N/A,FALSE,"Yearly SAIFI";#N/A,#N/A,FALSE,"Monthly CAIDI";#N/A,#N/A,FALSE,"Yearly CAIDI";#N/A,#N/A,FALSE,"Monthly SAIDI";#N/A,#N/A,FALSE,"Yearly SAIDI";#N/A,#N/A,FALSE,"Monthly MAIFI";#N/A,#N/A,FALSE,"Yearly MAIFI";#N/A,#N/A,FALSE,"Monthly Cust &gt;=4 Int"}</definedName>
    <definedName name="dskdlss">{#N/A,#N/A,FALSE,"Monthly SAIFI";#N/A,#N/A,FALSE,"Yearly SAIFI";#N/A,#N/A,FALSE,"Monthly CAIDI";#N/A,#N/A,FALSE,"Yearly CAIDI";#N/A,#N/A,FALSE,"Monthly SAIDI";#N/A,#N/A,FALSE,"Yearly SAIDI";#N/A,#N/A,FALSE,"Monthly MAIFI";#N/A,#N/A,FALSE,"Yearly MAIFI";#N/A,#N/A,FALSE,"Monthly Cust &gt;=4 Int"}</definedName>
    <definedName name="dt" localSheetId="7">{"StatementsIncomeStatement",#N/A,TRUE,"Statements";"StatementsBalanceSheet",#N/A,TRUE,"Statements"}</definedName>
    <definedName name="dt">{"StatementsIncomeStatement",#N/A,TRUE,"Statements";"StatementsBalanceSheet",#N/A,TRUE,"Statements"}</definedName>
    <definedName name="EASCOM">#N/A</definedName>
    <definedName name="EASIND">#N/A</definedName>
    <definedName name="EASRES">#N/A</definedName>
    <definedName name="EASSTL">#N/A</definedName>
    <definedName name="EASTERN">#N/A</definedName>
    <definedName name="EASTOT">#N/A</definedName>
    <definedName name="edred" localSheetId="7">{#N/A,#N/A,FALSE,"Monthly SAIFI";#N/A,#N/A,FALSE,"Yearly SAIFI";#N/A,#N/A,FALSE,"Monthly CAIDI";#N/A,#N/A,FALSE,"Yearly CAIDI";#N/A,#N/A,FALSE,"Monthly SAIDI";#N/A,#N/A,FALSE,"Yearly SAIDI";#N/A,#N/A,FALSE,"Monthly MAIFI";#N/A,#N/A,FALSE,"Yearly MAIFI";#N/A,#N/A,FALSE,"Monthly Cust &gt;=4 Int"}</definedName>
    <definedName name="edred">{#N/A,#N/A,FALSE,"Monthly SAIFI";#N/A,#N/A,FALSE,"Yearly SAIFI";#N/A,#N/A,FALSE,"Monthly CAIDI";#N/A,#N/A,FALSE,"Yearly CAIDI";#N/A,#N/A,FALSE,"Monthly SAIDI";#N/A,#N/A,FALSE,"Yearly SAIDI";#N/A,#N/A,FALSE,"Monthly MAIFI";#N/A,#N/A,FALSE,"Yearly MAIFI";#N/A,#N/A,FALSE,"Monthly Cust &gt;=4 Int"}</definedName>
    <definedName name="eeee" localSheetId="7">{#N/A,#N/A,FALSE,"O&amp;M by processes";#N/A,#N/A,FALSE,"Elec Act vs Bud";#N/A,#N/A,FALSE,"G&amp;A";#N/A,#N/A,FALSE,"BGS";#N/A,#N/A,FALSE,"Res Cost"}</definedName>
    <definedName name="eeee">{#N/A,#N/A,FALSE,"O&amp;M by processes";#N/A,#N/A,FALSE,"Elec Act vs Bud";#N/A,#N/A,FALSE,"G&amp;A";#N/A,#N/A,FALSE,"BGS";#N/A,#N/A,FALSE,"Res Cost"}</definedName>
    <definedName name="eeeeeeeeeee" localSheetId="7">{"SourcesUses",#N/A,TRUE,#N/A;"TransOverview",#N/A,TRUE,"CFMODEL"}</definedName>
    <definedName name="eeeeeeeeeee">{"SourcesUses",#N/A,TRUE,#N/A;"TransOverview",#N/A,TRUE,"CFMODEL"}</definedName>
    <definedName name="eeeeeeeeeeeeeeeeee" localSheetId="7">{"SourcesUses",#N/A,TRUE,"FundsFlow";"TransOverview",#N/A,TRUE,"FundsFlow"}</definedName>
    <definedName name="eeeeeeeeeeeeeeeeee">{"SourcesUses",#N/A,TRUE,"FundsFlow";"TransOverview",#N/A,TRUE,"FundsFlow"}</definedName>
    <definedName name="eere" localSheetId="7">{#N/A,#N/A,FALSE,"PRJCTED QTRLY $'s"}</definedName>
    <definedName name="eere">{#N/A,#N/A,FALSE,"PRJCTED QTRLY $'s"}</definedName>
    <definedName name="efggf" localSheetId="7">[0]!endro_ed1,[0]!endroed2,[0]!endroed3,[0]!endroedmonyr</definedName>
    <definedName name="efggf">[0]!endro_ed1,[0]!endroed2,[0]!endroed3,[0]!endroedmonyr</definedName>
    <definedName name="end">40371.7332175926</definedName>
    <definedName name="end_1">"V2007-06-30"</definedName>
    <definedName name="end_2">40371.7332175926</definedName>
    <definedName name="Endofbook">0.000868055554747116</definedName>
    <definedName name="endroall" localSheetId="7">[0]!endro_ed1,[0]!endroed2,[0]!endroed3,[0]!endroedmonyr</definedName>
    <definedName name="endroall" localSheetId="11">[0]!endro_ed1,[0]!endroed2,[0]!endroed3,[0]!endroedmonyr</definedName>
    <definedName name="endroall">[0]!endro_ed1,[0]!endroed2,[0]!endroed3,[0]!endroedmonyr</definedName>
    <definedName name="endroedall" localSheetId="7">[0]!endro_ed1,[0]!endroed2,[0]!endroed3,[0]!endroedmonyr</definedName>
    <definedName name="endroedall" localSheetId="11">[0]!endro_ed1,[0]!endroed2,[0]!endroed3,[0]!endroedmonyr</definedName>
    <definedName name="endroedall">[0]!endro_ed1,[0]!endroed2,[0]!endroed3,[0]!endroedmonyr</definedName>
    <definedName name="equity_weight">'[4]Project Inputs'!$D$15</definedName>
    <definedName name="erds" localSheetId="7">{#N/A,#N/A,FALSE,"Aging Summary";#N/A,#N/A,FALSE,"Ratio Analysis";#N/A,#N/A,FALSE,"Test 120 Day Accts";#N/A,#N/A,FALSE,"Tickmarks"}</definedName>
    <definedName name="erds">{#N/A,#N/A,FALSE,"Aging Summary";#N/A,#N/A,FALSE,"Ratio Analysis";#N/A,#N/A,FALSE,"Test 120 Day Accts";#N/A,#N/A,FALSE,"Tickmarks"}</definedName>
    <definedName name="EssAliasTable">"Default"</definedName>
    <definedName name="EssLatest">"P1 2003/04"</definedName>
    <definedName name="EssOptions">"A1110000000011000010001101000_08#Missing00"</definedName>
    <definedName name="ETRorig" localSheetId="7">{#N/A,#N/A,FALSE,"TITLEPG";#N/A,#N/A,FALSE,"INDEX";#N/A,#N/A,FALSE,"PAGE7";#N/A,#N/A,FALSE,"COSS";#N/A,#N/A,FALSE,"Taxes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TRorig">{#N/A,#N/A,FALSE,"TITLEPG";#N/A,#N/A,FALSE,"INDEX";#N/A,#N/A,FALSE,"PAGE7";#N/A,#N/A,FALSE,"COSS";#N/A,#N/A,FALSE,"Taxes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UR">1</definedName>
    <definedName name="EV__ALLOWSTOPEXPAND__">1</definedName>
    <definedName name="EV__CVPARAMS__">"Any by Any!$B$17:$C$38;"</definedName>
    <definedName name="EV__DECIMALSYMBOL__">"."</definedName>
    <definedName name="EV__EVCOM_OPTIONS__">8</definedName>
    <definedName name="EV__EXPOPTIONS__">1</definedName>
    <definedName name="EV__LASTREFTIME__">"(GMT-05:00)08/02/2013 11:29:56 AM"</definedName>
    <definedName name="EV__LOCKEDCVW__ACTIVITY_SYSTEM">"ALL_MANAGED,ALL_ACTIVITY,ALL_PROJECT,ALL_PROJTYPE,ACTUAL,ALL_SYSTEM,2005.TOTAL,NUC,PERIODIC,"</definedName>
    <definedName name="EV__LOCKEDCVW__ALLOC_PERC">"Total_Perc,ALL_COMPANIES,ACTUAL,2001,Y002096.AG0005,WBS_S_TOTAL,PERIODIC,"</definedName>
    <definedName name="EV__LOCKEDCVW__BGE_FP">"INCOMESTATEMENT,ACTUAL,ALL_COMPANIES,TOTALADJ,2002.TOTAL,PERIODIC,"</definedName>
    <definedName name="EV__LOCKEDCVW__CAPITAL">"ACTUAL,MAJOR_CATEGORY,FACTORS,TOTAL_PORTFOLIO,2002.TOTAL,PERIODIC,"</definedName>
    <definedName name="EV__LOCKEDCVW__CGG_PLANNING">"ALL_MANAGED,ALL_CONSOLIDATEDCC,1009,ALL_PAEXP,ALL_PROJECT,ACTUAL,ALL_SYSTEM,2006.TOTAL,ALL_UNIT,PERIODIC,"</definedName>
    <definedName name="EV__LOCKEDCVW__CGG_PLANNING_RPT">"ROLLUP_MANAGED15,ALL_BASENONBASE,ALL_CEFUNCTION,ALL_CONSOLIDATEDCC,ALL_OUTNONOUT,1003,ALL_PAEXP,ALL_PROJECT,ALL_PROJSUBTYPE,ACTUAL,ALL_SYSTEM,2006.NOV,ALL_UNIT,PERIODIC,"</definedName>
    <definedName name="EV__LOCKEDCVW__CGGIR">"ALL_MANAGED,ALL_ACTIVITY,ALL_BASENONBASE,ALL_CONSOLIDATEDCC,ALL_FUELTYP,ALL_INTCO,ALL_INTERCOMPANY,ALL_LEGAL,ALL_MARKET,ALL_OUTNONOUT,1003,ALL_PAEXP,ALL_PRODUCTCAT,ALL_PROJECT,ALL_PROJSUBTYPE,ALL_PROJTYPE,ACTUAL,ALL_SYSTEM,2005.TOTAL,ALL_UNIT,PERIODIC,"</definedName>
    <definedName name="EV__LOCKEDCVW__CGGIR_RPT">"ALL_MANAGED,ALL_ACTIVITY,ALL_BASENONBASE,ALL_CEFUNCTION,ALL_CONSOLIDATEDCC,ALL_FUELTYP,ALL_INTERCOMPANY,ALL_LEGAL,ALL_MARKET,ALL_OUTNONOUT,1003,ALL_PAEXP,ALL_PRODUCTCAT,ALL_PROJECT,ALL_PROJSUBTYPE,ACTUAL,ALL_SYSTEM,2005.TOTAL,ALL_UNIT,PERIODIC,"</definedName>
    <definedName name="EV__LOCKEDCVW__CORPFPA_NEW">"1060,05_09STRATPLANV2,TOTALADJ,313,TOTAL_FUNCTION,BUS,2006.TOTAL,PERIODIC,"</definedName>
    <definedName name="EV__LOCKEDCVW__CPA">"O_M,ALL_ACTIVITIES,2005_ORIGBUDGET,ALL_SPENDERS,ALL_EXPTYPES,ALL_PROCESSES,OM_MAJOR_CATEGORY,2005.TOTAL,PERIODIC,"</definedName>
    <definedName name="EV__LOCKEDCVW__ECB">"ALL_COSTCENTER,ALL_EMPLOYEES,AVAILABLEHRS,1003,ALL_PROJECT,ACTUAL,2004.TOTAL,PERIODIC,"</definedName>
    <definedName name="EV__LOCKEDCVW__ETL">"ACTUAL,PYXIS,POSTCLOSE,2005.TOTAL,PERIODIC,"</definedName>
    <definedName name="EV__LOCKEDCVW__FINANCIAL_REPORTING">"CNE,EBITDA,3Q07FCST,USD,PERIODIC,AllActivities,TotalAdj,AllFunctions,AllProducts,All_Projects,Total_Channel,All_Lines,All_Segments,2007.TOTAL,"</definedName>
    <definedName name="EV__LOCKEDCVW__FUEL_MARKET_PRODUCT">"ALL_MANAGED,ALL_BASENONBASE,ALL_CONSOLIDATEDCC,ALL_FUELTYP,ALL_LEGAL,ALL_MARKET,ALL_OUTNONOUT,ALL_PRODUCTCAT,ALL_PROJTYPE,ACTUAL,2005.TOTAL,NUC,PERIODIC,"</definedName>
    <definedName name="EV__LOCKEDCVW__GROSS_MARGIN">"ACTUAL,Total_Channel,TotalAdj,Tot_GMT,AllProducts,E100,All_Lines,LC,All_Segments,TotalStatus,2007.FEB,PERIODIC,"</definedName>
    <definedName name="EV__LOCKEDCVW__KPI_OPS">"ALL_ACCTKPI,ALL_FUELTYP,ALL_MARKET,ALL_PRODUCTCAT,ACTUAL,KPIOPS_FINAL,2005.TOTAL,NUC,PERIODIC,"</definedName>
    <definedName name="EV__LOCKEDCVW__MANAGED">"ALL_MANAGED,ALL_CONSOLIDATEDCC,ALL_LEGAL,1003,ACTUAL,2005.TOTAL,PERIODIC,"</definedName>
    <definedName name="EV__LOCKEDCVW__MANAGED_3RDPARTY">"EQUITYMETHINVEST,ALL_CONSOLIDATEDCC,ALL_LEGAL,1003,ACTUAL,2005.TOTAL,PERIODIC,"</definedName>
    <definedName name="EV__LOCKEDCVW__PLANT">"ALL_MANAGED,ALL_BASENONBASE,ALL_OUTNONOUT,ALL_PROJECT,ALL_PROJSUBTYPE,ALL_PROJTYPE,ACTUAL,NONALLOC,2005.TOTAL,NUC,PERIODIC,"</definedName>
    <definedName name="EV__LOCKEDCVW__RATE">"ACTUAL,USD,Avg,RateInput,2002.TOTAL,PERIODIC,"</definedName>
    <definedName name="EV__LOCKEDCVW__RESPONSIBILITY">"ROLLUP_MANAGED5,033,1009,16081ZZZ_EXP,ALL_PROJECT,ALL_PROJSUBTYPE,ALL_PROJTYPE,ACTUAL,2006.DEC,PERIODIC,"</definedName>
    <definedName name="EV__LOCKEDCVW__SALES_RATE">"USD,Avg,RateInput,ACTUAL,2005.TOTAL,PERIODIC,"</definedName>
    <definedName name="EV__LOCKEDCVW__SLR">"2005_ORIGBUDGET,ALL_EXPTYPES,STATISTICAL_ACCOUNTS,ALL_COMPANIES,ALL_EMPLOYEES,M10001,2005.TOTAL,PERIODIC,"</definedName>
    <definedName name="EV__LOCKEDCVW__STAFF_PLANNING">"ACTUAL,Total_Channel,TotalAdj,AllEmployment,All_Lines,E100,USD,All_Segments,DATAACCOUNTS,AllFunctions,Total_Location,2002.TOTAL,PERIODIC,"</definedName>
    <definedName name="EV__LOCKEDCVW__WEEKLY_SALES">"All_BDM,Total_Size,Total_Channel,TOTAL_Signings,TotalAdj,Total_LeadSource,All_Lines,USD,Sales_Accounts,ACTUAL,Total_Product,CNI,2005.TOTAL,All_SIC_CODES,Total_Utility,PERIODIC,"</definedName>
    <definedName name="EV__LOCKSTATUS__">1</definedName>
    <definedName name="EV__MAXEXPCOLS__">100</definedName>
    <definedName name="EV__MAXEXPROWS__">1000</definedName>
    <definedName name="EV__MEMORYCVW__">0</definedName>
    <definedName name="EV__WBEVMODE__">0</definedName>
    <definedName name="EV__WBREFOPTIONS__">4</definedName>
    <definedName name="EV__WBVERSION__">0</definedName>
    <definedName name="EV__WSINFO__">"ngridbpc"</definedName>
    <definedName name="ew" localSheetId="7">{"'Worksheet'!$A$3:$R$184"}</definedName>
    <definedName name="ew">{"'Worksheet'!$A$3:$R$184"}</definedName>
    <definedName name="ExactAddinConnection">"002"</definedName>
    <definedName name="ExactAddinConnection.001">"RIJAPP5;001;mlangras;1"</definedName>
    <definedName name="ExactAddinConnection.002">"RIJAPP5;001;mlangras;1"</definedName>
    <definedName name="ExactAddinReports">1</definedName>
    <definedName name="EY" localSheetId="7">{"'Feb 99'!$A$1:$G$30"}</definedName>
    <definedName name="EY">{"'Feb 99'!$A$1:$G$30"}</definedName>
    <definedName name="eymy" localSheetId="7">{"'Feb 99'!$A$1:$G$30"}</definedName>
    <definedName name="eymy">{"'Feb 99'!$A$1:$G$30"}</definedName>
    <definedName name="f" localSheetId="7">{"'PRODUCTIONCOST SHEET'!$B$3:$G$48"}</definedName>
    <definedName name="f">{"'PRODUCTIONCOST SHEET'!$B$3:$G$48"}</definedName>
    <definedName name="fcc" localSheetId="7">{#N/A,#N/A,FALSE,"Month";#N/A,#N/A,FALSE,"Period";#N/A,#N/A,FALSE,"12 Month";#N/A,#N/A,FALSE,"Quarter"}</definedName>
    <definedName name="fcc">{#N/A,#N/A,FALSE,"Month";#N/A,#N/A,FALSE,"Period";#N/A,#N/A,FALSE,"12 Month";#N/A,#N/A,FALSE,"Quarter"}</definedName>
    <definedName name="fdd" localSheetId="7">{#N/A,#N/A,FALSE,"JE051 PAGE 1 OF 3";#N/A,#N/A,FALSE,"JE051 PAGE 2 OF 3";#N/A,#N/A,FALSE,"JE051 PAGE 3 OF 3"}</definedName>
    <definedName name="fdd">{#N/A,#N/A,FALSE,"JE051 PAGE 1 OF 3";#N/A,#N/A,FALSE,"JE051 PAGE 2 OF 3";#N/A,#N/A,FALSE,"JE051 PAGE 3 OF 3"}</definedName>
    <definedName name="fdfdfd" localSheetId="7">{#N/A,#N/A,FALSE,"CAPREIT"}</definedName>
    <definedName name="fdfdfd">{#N/A,#N/A,FALSE,"CAPREIT"}</definedName>
    <definedName name="fdfdfdf" localSheetId="7">{#N/A,#N/A,FALSE,"CAPREIT"}</definedName>
    <definedName name="fdfdfdf">{#N/A,#N/A,FALSE,"CAPREIT"}</definedName>
    <definedName name="fdggb" localSheetId="7">{#N/A,#N/A,FALSE,"Income";#N/A,#N/A,FALSE,"Cost of Goods Sold";#N/A,#N/A,FALSE,"Other Costs";#N/A,#N/A,FALSE,"Other Income";#N/A,#N/A,FALSE,"Taxes";#N/A,#N/A,FALSE,"Other Deductions";#N/A,#N/A,FALSE,"Compensation of Officers"}</definedName>
    <definedName name="fdggb">{#N/A,#N/A,FALSE,"Income";#N/A,#N/A,FALSE,"Cost of Goods Sold";#N/A,#N/A,FALSE,"Other Costs";#N/A,#N/A,FALSE,"Other Income";#N/A,#N/A,FALSE,"Taxes";#N/A,#N/A,FALSE,"Other Deductions";#N/A,#N/A,FALSE,"Compensation of Officers"}</definedName>
    <definedName name="FDHFGHFGH" localSheetId="7">{#N/A,#N/A,FALSE,"SUP00mst+SUMMARY"}</definedName>
    <definedName name="FDHFGHFGH">{#N/A,#N/A,FALSE,"SUP00mst+SUMMARY"}</definedName>
    <definedName name="FDSDFSF" localSheetId="7">{#N/A,#N/A,FALSE,"Monthly SAIFI";#N/A,#N/A,FALSE,"Yearly SAIFI";#N/A,#N/A,FALSE,"Monthly CAIDI";#N/A,#N/A,FALSE,"Yearly CAIDI";#N/A,#N/A,FALSE,"Monthly SAIDI";#N/A,#N/A,FALSE,"Yearly SAIDI";#N/A,#N/A,FALSE,"Monthly MAIFI";#N/A,#N/A,FALSE,"Yearly MAIFI";#N/A,#N/A,FALSE,"Monthly Cust &gt;=4 Int"}</definedName>
    <definedName name="FDSDFSF">{#N/A,#N/A,FALSE,"Monthly SAIFI";#N/A,#N/A,FALSE,"Yearly SAIFI";#N/A,#N/A,FALSE,"Monthly CAIDI";#N/A,#N/A,FALSE,"Yearly CAIDI";#N/A,#N/A,FALSE,"Monthly SAIDI";#N/A,#N/A,FALSE,"Yearly SAIDI";#N/A,#N/A,FALSE,"Monthly MAIFI";#N/A,#N/A,FALSE,"Yearly MAIFI";#N/A,#N/A,FALSE,"Monthly Cust &gt;=4 Int"}</definedName>
    <definedName name="ff" localSheetId="7">{#N/A,#N/A,FALSE,"Monthly SAIFI";#N/A,#N/A,FALSE,"Yearly SAIFI";#N/A,#N/A,FALSE,"Monthly CAIDI";#N/A,#N/A,FALSE,"Yearly CAIDI";#N/A,#N/A,FALSE,"Monthly SAIDI";#N/A,#N/A,FALSE,"Yearly SAIDI";#N/A,#N/A,FALSE,"Monthly MAIFI";#N/A,#N/A,FALSE,"Yearly MAIFI";#N/A,#N/A,FALSE,"Monthly Cust &gt;=4 Int"}</definedName>
    <definedName name="ff">{#N/A,#N/A,FALSE,"Monthly SAIFI";#N/A,#N/A,FALSE,"Yearly SAIFI";#N/A,#N/A,FALSE,"Monthly CAIDI";#N/A,#N/A,FALSE,"Yearly CAIDI";#N/A,#N/A,FALSE,"Monthly SAIDI";#N/A,#N/A,FALSE,"Yearly SAIDI";#N/A,#N/A,FALSE,"Monthly MAIFI";#N/A,#N/A,FALSE,"Yearly MAIFI";#N/A,#N/A,FALSE,"Monthly Cust &gt;=4 Int"}</definedName>
    <definedName name="ffdd" localSheetId="7">{#N/A,#N/A,FALSE,"Expenditures";#N/A,#N/A,FALSE,"Property Placed In-Service";#N/A,#N/A,FALSE,"Removals";#N/A,#N/A,FALSE,"Retirements";#N/A,#N/A,FALSE,"CWIP Balances";#N/A,#N/A,FALSE,"CWIP_Expend_Ratios";#N/A,#N/A,FALSE,"CWIP_Yr_End"}</definedName>
    <definedName name="ffdd">{#N/A,#N/A,FALSE,"Expenditures";#N/A,#N/A,FALSE,"Property Placed In-Service";#N/A,#N/A,FALSE,"Removals";#N/A,#N/A,FALSE,"Retirements";#N/A,#N/A,FALSE,"CWIP Balances";#N/A,#N/A,FALSE,"CWIP_Expend_Ratios";#N/A,#N/A,FALSE,"CWIP_Yr_End"}</definedName>
    <definedName name="fff" localSheetId="7">{#N/A,#N/A,FALSE,"Monthly SAIFI";#N/A,#N/A,FALSE,"Yearly SAIFI";#N/A,#N/A,FALSE,"Monthly CAIDI";#N/A,#N/A,FALSE,"Yearly CAIDI";#N/A,#N/A,FALSE,"Monthly SAIDI";#N/A,#N/A,FALSE,"Yearly SAIDI";#N/A,#N/A,FALSE,"Monthly MAIFI";#N/A,#N/A,FALSE,"Yearly MAIFI";#N/A,#N/A,FALSE,"Monthly Cust &gt;=4 Int"}</definedName>
    <definedName name="fff">{#N/A,#N/A,FALSE,"Monthly SAIFI";#N/A,#N/A,FALSE,"Yearly SAIFI";#N/A,#N/A,FALSE,"Monthly CAIDI";#N/A,#N/A,FALSE,"Yearly CAIDI";#N/A,#N/A,FALSE,"Monthly SAIDI";#N/A,#N/A,FALSE,"Yearly SAIDI";#N/A,#N/A,FALSE,"Monthly MAIFI";#N/A,#N/A,FALSE,"Yearly MAIFI";#N/A,#N/A,FALSE,"Monthly Cust &gt;=4 Int"}</definedName>
    <definedName name="fffff" localSheetId="7">{#N/A,#N/A,FALSE,"PRJCTED QTRLY QTY's"}</definedName>
    <definedName name="fffff">{#N/A,#N/A,FALSE,"PRJCTED QTRLY QTY's"}</definedName>
    <definedName name="ffgb" localSheetId="7">{#N/A,#N/A,FALSE,"schA"}</definedName>
    <definedName name="ffgb">{#N/A,#N/A,FALSE,"schA"}</definedName>
    <definedName name="ffggh" localSheetId="7">{#N/A,#N/A,FALSE,"schA"}</definedName>
    <definedName name="ffggh">{#N/A,#N/A,FALSE,"schA"}</definedName>
    <definedName name="fgb">"V2019-11-30"</definedName>
    <definedName name="fgbadsfgasd" localSheetId="7">{#N/A,#N/A,FALSE,"Renewals In Process";#N/A,#N/A,FALSE,"New Clients In Process";#N/A,#N/A,FALSE,"Completed New Clients";#N/A,#N/A,FALSE,"Completed Renewals"}</definedName>
    <definedName name="fgbadsfgasd">{#N/A,#N/A,FALSE,"Renewals In Process";#N/A,#N/A,FALSE,"New Clients In Process";#N/A,#N/A,FALSE,"Completed New Clients";#N/A,#N/A,FALSE,"Completed Renewals"}</definedName>
    <definedName name="fgbbv" localSheetId="7">{#N/A,#N/A,FALSE,"Sheet1"}</definedName>
    <definedName name="fgbbv">{#N/A,#N/A,FALSE,"Sheet1"}</definedName>
    <definedName name="fgfgf" localSheetId="7">{#N/A,#N/A,FALSE,"R&amp;D Quick Calc";#N/A,#N/A,FALSE,"DOE Fee Schedule"}</definedName>
    <definedName name="fgfgf">{#N/A,#N/A,FALSE,"R&amp;D Quick Calc";#N/A,#N/A,FALSE,"DOE Fee Schedule"}</definedName>
    <definedName name="FGHFGHFG" localSheetId="7">{#N/A,#N/A,FALSE,"Check-Figure Variances"}</definedName>
    <definedName name="FGHFGHFG">{#N/A,#N/A,FALSE,"Check-Figure Variances"}</definedName>
    <definedName name="FGHFGHFGH" localSheetId="7">{#N/A,#N/A,FALSE,"Wholesale+W Inc 12m"}</definedName>
    <definedName name="FGHFGHFGH">{#N/A,#N/A,FALSE,"Wholesale+W Inc 12m"}</definedName>
    <definedName name="fghjghjfgjf" localSheetId="7">{#N/A,#N/A,FALSE,"Monthly SAIFI";#N/A,#N/A,FALSE,"Yearly SAIFI";#N/A,#N/A,FALSE,"Monthly CAIDI";#N/A,#N/A,FALSE,"Yearly CAIDI";#N/A,#N/A,FALSE,"Monthly SAIDI";#N/A,#N/A,FALSE,"Yearly SAIDI";#N/A,#N/A,FALSE,"Monthly MAIFI";#N/A,#N/A,FALSE,"Yearly MAIFI";#N/A,#N/A,FALSE,"Monthly Cust &gt;=4 Int"}</definedName>
    <definedName name="fghjghjfgjf">{#N/A,#N/A,FALSE,"Monthly SAIFI";#N/A,#N/A,FALSE,"Yearly SAIFI";#N/A,#N/A,FALSE,"Monthly CAIDI";#N/A,#N/A,FALSE,"Yearly CAIDI";#N/A,#N/A,FALSE,"Monthly SAIDI";#N/A,#N/A,FALSE,"Yearly SAIDI";#N/A,#N/A,FALSE,"Monthly MAIFI";#N/A,#N/A,FALSE,"Yearly MAIFI";#N/A,#N/A,FALSE,"Monthly Cust &gt;=4 Int"}</definedName>
    <definedName name="fgv" localSheetId="7">{#N/A,#N/A,FALSE,"Expenditures";#N/A,#N/A,FALSE,"Property Placed In-Service";#N/A,#N/A,FALSE,"Removals";#N/A,#N/A,FALSE,"Retirements";#N/A,#N/A,FALSE,"CWIP Balances";#N/A,#N/A,FALSE,"CWIP_Expend_Ratios";#N/A,#N/A,FALSE,"CWIP_Yr_End"}</definedName>
    <definedName name="fgv">{#N/A,#N/A,FALSE,"Expenditures";#N/A,#N/A,FALSE,"Property Placed In-Service";#N/A,#N/A,FALSE,"Removals";#N/A,#N/A,FALSE,"Retirements";#N/A,#N/A,FALSE,"CWIP Balances";#N/A,#N/A,FALSE,"CWIP_Expend_Ratios";#N/A,#N/A,FALSE,"CWIP_Yr_End"}</definedName>
    <definedName name="File_Path">!$I$248</definedName>
    <definedName name="Final_FERC">[7]Lookup!$C$11:$F$3100</definedName>
    <definedName name="Fixed.Assets" localSheetId="7">{#N/A,#N/A,FALSE,"Income";#N/A,#N/A,FALSE,"Cost of Goods Sold";#N/A,#N/A,FALSE,"Other Costs";#N/A,#N/A,FALSE,"Other Income";#N/A,#N/A,FALSE,"Taxes";#N/A,#N/A,FALSE,"Other Deductions";#N/A,#N/A,FALSE,"Compensation of Officers"}</definedName>
    <definedName name="Fixed.Assets">{#N/A,#N/A,FALSE,"Income";#N/A,#N/A,FALSE,"Cost of Goods Sold";#N/A,#N/A,FALSE,"Other Costs";#N/A,#N/A,FALSE,"Other Income";#N/A,#N/A,FALSE,"Taxes";#N/A,#N/A,FALSE,"Other Deductions";#N/A,#N/A,FALSE,"Compensation of Officers"}</definedName>
    <definedName name="Foreign" localSheetId="7">{#N/A,#N/A,FALSE,"Income";#N/A,#N/A,FALSE,"Cost of Goods Sold";#N/A,#N/A,FALSE,"Other Costs";#N/A,#N/A,FALSE,"Other Income";#N/A,#N/A,FALSE,"Taxes";#N/A,#N/A,FALSE,"Other Deductions";#N/A,#N/A,FALSE,"Compensation of Officers"}</definedName>
    <definedName name="Foreign">{#N/A,#N/A,FALSE,"Income";#N/A,#N/A,FALSE,"Cost of Goods Sold";#N/A,#N/A,FALSE,"Other Costs";#N/A,#N/A,FALSE,"Other Income";#N/A,#N/A,FALSE,"Taxes";#N/A,#N/A,FALSE,"Other Deductions";#N/A,#N/A,FALSE,"Compensation of Officers"}</definedName>
    <definedName name="Foreign.Info" localSheetId="7">{#N/A,#N/A,FALSE,"Income";#N/A,#N/A,FALSE,"Cost of Goods Sold";#N/A,#N/A,FALSE,"Other Costs";#N/A,#N/A,FALSE,"Other Income";#N/A,#N/A,FALSE,"Taxes";#N/A,#N/A,FALSE,"Other Deductions";#N/A,#N/A,FALSE,"Compensation of Officers"}</definedName>
    <definedName name="Foreign.Info">{#N/A,#N/A,FALSE,"Income";#N/A,#N/A,FALSE,"Cost of Goods Sold";#N/A,#N/A,FALSE,"Other Costs";#N/A,#N/A,FALSE,"Other Income";#N/A,#N/A,FALSE,"Taxes";#N/A,#N/A,FALSE,"Other Deductions";#N/A,#N/A,FALSE,"Compensation of Officers"}</definedName>
    <definedName name="forget" localSheetId="7">{#N/A,#N/A,FALSE,"Australia";#N/A,#N/A,FALSE,"Austria";#N/A,#N/A,FALSE,"Belgium";#N/A,#N/A,FALSE,"Canada";#N/A,#N/A,FALSE,"France";#N/A,#N/A,FALSE,"Germany";#N/A,#N/A,FALSE,"Hong Kong";#N/A,#N/A,FALSE,"Italy";#N/A,#N/A,FALSE,"Japan";#N/A,#N/A,FALSE,"Korea";#N/A,#N/A,FALSE,"Mexico";#N/A,#N/A,FALSE,"Poland";#N/A,#N/A,FALSE,"Spain";#N/A,#N/A,FALSE,"Switzerland";#N/A,#N/A,FALSE,"UK"}</definedName>
    <definedName name="forget">{#N/A,#N/A,FALSE,"Australia";#N/A,#N/A,FALSE,"Austria";#N/A,#N/A,FALSE,"Belgium";#N/A,#N/A,FALSE,"Canada";#N/A,#N/A,FALSE,"France";#N/A,#N/A,FALSE,"Germany";#N/A,#N/A,FALSE,"Hong Kong";#N/A,#N/A,FALSE,"Italy";#N/A,#N/A,FALSE,"Japan";#N/A,#N/A,FALSE,"Korea";#N/A,#N/A,FALSE,"Mexico";#N/A,#N/A,FALSE,"Poland";#N/A,#N/A,FALSE,"Spain";#N/A,#N/A,FALSE,"Switzerland";#N/A,#N/A,FALSE,"UK"}</definedName>
    <definedName name="fsdafasf" localSheetId="7">{#N/A,#N/A,FALSE,"Monthly SAIFI";#N/A,#N/A,FALSE,"Yearly SAIFI";#N/A,#N/A,FALSE,"Monthly CAIDI";#N/A,#N/A,FALSE,"Yearly CAIDI";#N/A,#N/A,FALSE,"Monthly SAIDI";#N/A,#N/A,FALSE,"Yearly SAIDI";#N/A,#N/A,FALSE,"Monthly MAIFI";#N/A,#N/A,FALSE,"Yearly MAIFI";#N/A,#N/A,FALSE,"Monthly Cust &gt;=4 Int"}</definedName>
    <definedName name="fsdafasf">{#N/A,#N/A,FALSE,"Monthly SAIFI";#N/A,#N/A,FALSE,"Yearly SAIFI";#N/A,#N/A,FALSE,"Monthly CAIDI";#N/A,#N/A,FALSE,"Yearly CAIDI";#N/A,#N/A,FALSE,"Monthly SAIDI";#N/A,#N/A,FALSE,"Yearly SAIDI";#N/A,#N/A,FALSE,"Monthly MAIFI";#N/A,#N/A,FALSE,"Yearly MAIFI";#N/A,#N/A,FALSE,"Monthly Cust &gt;=4 Int"}</definedName>
    <definedName name="fsdfsfs" localSheetId="7">{#N/A,#N/A,FALSE,"Monthly SAIFI";#N/A,#N/A,FALSE,"Yearly SAIFI";#N/A,#N/A,FALSE,"Monthly CAIDI";#N/A,#N/A,FALSE,"Yearly CAIDI";#N/A,#N/A,FALSE,"Monthly SAIDI";#N/A,#N/A,FALSE,"Yearly SAIDI";#N/A,#N/A,FALSE,"Monthly MAIFI";#N/A,#N/A,FALSE,"Yearly MAIFI";#N/A,#N/A,FALSE,"Monthly Cust &gt;=4 Int"}</definedName>
    <definedName name="fsdfsfs">{#N/A,#N/A,FALSE,"Monthly SAIFI";#N/A,#N/A,FALSE,"Yearly SAIFI";#N/A,#N/A,FALSE,"Monthly CAIDI";#N/A,#N/A,FALSE,"Yearly CAIDI";#N/A,#N/A,FALSE,"Monthly SAIDI";#N/A,#N/A,FALSE,"Yearly SAIDI";#N/A,#N/A,FALSE,"Monthly MAIFI";#N/A,#N/A,FALSE,"Yearly MAIFI";#N/A,#N/A,FALSE,"Monthly Cust &gt;=4 Int"}</definedName>
    <definedName name="fsdfsfsdfasfa" localSheetId="7">{#N/A,#N/A,FALSE,"Monthly SAIFI";#N/A,#N/A,FALSE,"Yearly SAIFI";#N/A,#N/A,FALSE,"Monthly CAIDI";#N/A,#N/A,FALSE,"Yearly CAIDI";#N/A,#N/A,FALSE,"Monthly SAIDI";#N/A,#N/A,FALSE,"Yearly SAIDI";#N/A,#N/A,FALSE,"Monthly MAIFI";#N/A,#N/A,FALSE,"Yearly MAIFI";#N/A,#N/A,FALSE,"Monthly Cust &gt;=4 Int"}</definedName>
    <definedName name="fsdfsfsdfasfa">{#N/A,#N/A,FALSE,"Monthly SAIFI";#N/A,#N/A,FALSE,"Yearly SAIFI";#N/A,#N/A,FALSE,"Monthly CAIDI";#N/A,#N/A,FALSE,"Yearly CAIDI";#N/A,#N/A,FALSE,"Monthly SAIDI";#N/A,#N/A,FALSE,"Yearly SAIDI";#N/A,#N/A,FALSE,"Monthly MAIFI";#N/A,#N/A,FALSE,"Yearly MAIFI";#N/A,#N/A,FALSE,"Monthly Cust &gt;=4 Int"}</definedName>
    <definedName name="fsfsfsafasf" localSheetId="7">{#N/A,#N/A,FALSE,"Monthly SAIFI";#N/A,#N/A,FALSE,"Yearly SAIFI";#N/A,#N/A,FALSE,"Monthly CAIDI";#N/A,#N/A,FALSE,"Yearly CAIDI";#N/A,#N/A,FALSE,"Monthly SAIDI";#N/A,#N/A,FALSE,"Yearly SAIDI";#N/A,#N/A,FALSE,"Monthly MAIFI";#N/A,#N/A,FALSE,"Yearly MAIFI";#N/A,#N/A,FALSE,"Monthly Cust &gt;=4 Int"}</definedName>
    <definedName name="fsfsfsafasf">{#N/A,#N/A,FALSE,"Monthly SAIFI";#N/A,#N/A,FALSE,"Yearly SAIFI";#N/A,#N/A,FALSE,"Monthly CAIDI";#N/A,#N/A,FALSE,"Yearly CAIDI";#N/A,#N/A,FALSE,"Monthly SAIDI";#N/A,#N/A,FALSE,"Yearly SAIDI";#N/A,#N/A,FALSE,"Monthly MAIFI";#N/A,#N/A,FALSE,"Yearly MAIFI";#N/A,#N/A,FALSE,"Monthly Cust &gt;=4 Int"}</definedName>
    <definedName name="fuck" localSheetId="7">{#N/A,#N/A,FALSE,"Taxblinc";#N/A,#N/A,FALSE,"Rsvsacls"}</definedName>
    <definedName name="fuck">{#N/A,#N/A,FALSE,"Taxblinc";#N/A,#N/A,FALSE,"Rsvsacls"}</definedName>
    <definedName name="fucklalll" localSheetId="7">{#N/A,#N/A,FALSE,"91NOLCB";#N/A,#N/A,FALSE,"92NOLCB";#N/A,#N/A,FALSE,"93NOLCB"}</definedName>
    <definedName name="fucklalll">{#N/A,#N/A,FALSE,"91NOLCB";#N/A,#N/A,FALSE,"92NOLCB";#N/A,#N/A,FALSE,"93NOLCB"}</definedName>
    <definedName name="FUELKWH">#N/A</definedName>
    <definedName name="fvb" localSheetId="7">{#N/A,#N/A,FALSE,"Month";#N/A,#N/A,FALSE,"Period";#N/A,#N/A,FALSE,"12 Month";#N/A,#N/A,FALSE,"Quarter"}</definedName>
    <definedName name="fvb">{#N/A,#N/A,FALSE,"Month";#N/A,#N/A,FALSE,"Period";#N/A,#N/A,FALSE,"12 Month";#N/A,#N/A,FALSE,"Quarter"}</definedName>
    <definedName name="fvbhnb" localSheetId="7">{#N/A,#N/A,FALSE,"Month";#N/A,#N/A,FALSE,"Period";#N/A,#N/A,FALSE,"12 Month";#N/A,#N/A,FALSE,"Quarter"}</definedName>
    <definedName name="fvbhnb">{#N/A,#N/A,FALSE,"Month";#N/A,#N/A,FALSE,"Period";#N/A,#N/A,FALSE,"12 Month";#N/A,#N/A,FALSE,"Quarter"}</definedName>
    <definedName name="fvvbv" localSheetId="7">{#N/A,#N/A,FALSE,"Expenditures";#N/A,#N/A,FALSE,"Property Placed In-Service";#N/A,#N/A,FALSE,"CWIP Balances"}</definedName>
    <definedName name="fvvbv">{#N/A,#N/A,FALSE,"Expenditures";#N/A,#N/A,FALSE,"Property Placed In-Service";#N/A,#N/A,FALSE,"CWIP Balances"}</definedName>
    <definedName name="fwrwerwerwerwer" localSheetId="7">{#N/A,#N/A,FALSE,"Monthly SAIFI";#N/A,#N/A,FALSE,"Yearly SAIFI";#N/A,#N/A,FALSE,"Monthly CAIDI";#N/A,#N/A,FALSE,"Yearly CAIDI";#N/A,#N/A,FALSE,"Monthly SAIDI";#N/A,#N/A,FALSE,"Yearly SAIDI";#N/A,#N/A,FALSE,"Monthly MAIFI";#N/A,#N/A,FALSE,"Yearly MAIFI";#N/A,#N/A,FALSE,"Monthly Cust &gt;=4 Int"}</definedName>
    <definedName name="fwrwerwerwerwer">{#N/A,#N/A,FALSE,"Monthly SAIFI";#N/A,#N/A,FALSE,"Yearly SAIFI";#N/A,#N/A,FALSE,"Monthly CAIDI";#N/A,#N/A,FALSE,"Yearly CAIDI";#N/A,#N/A,FALSE,"Monthly SAIDI";#N/A,#N/A,FALSE,"Yearly SAIDI";#N/A,#N/A,FALSE,"Monthly MAIFI";#N/A,#N/A,FALSE,"Yearly MAIFI";#N/A,#N/A,FALSE,"Monthly Cust &gt;=4 Int"}</definedName>
    <definedName name="g" localSheetId="7">{"SourcesUses",#N/A,TRUE,#N/A;"TransOverview",#N/A,TRUE,"CFMODEL"}</definedName>
    <definedName name="g">{"SourcesUses",#N/A,TRUE,#N/A;"TransOverview",#N/A,TRUE,"CFMODEL"}</definedName>
    <definedName name="G1ClearAll" localSheetId="7">g1clear,G1Clear2</definedName>
    <definedName name="G1ClearAll" localSheetId="11">g1clear,G1Clear2</definedName>
    <definedName name="G1ClearAll">g1clear,G1Clear2</definedName>
    <definedName name="galsas" localSheetId="7">{"'Feb 99'!$A$1:$G$30"}</definedName>
    <definedName name="galsas">{"'Feb 99'!$A$1:$G$30"}</definedName>
    <definedName name="gb" localSheetId="7">{"CM Dollars",#N/A,FALSE,"Rec Dollars";"YTD Dollars",#N/A,FALSE,"Rec Dollars";"CM Rec Stats",#N/A,FALSE,"Rec Dollars";"YTD Rec Stats",#N/A,FALSE,"Rec Dollars"}</definedName>
    <definedName name="gb">{"CM Dollars",#N/A,FALSE,"Rec Dollars";"YTD Dollars",#N/A,FALSE,"Rec Dollars";"CM Rec Stats",#N/A,FALSE,"Rec Dollars";"YTD Rec Stats",#N/A,FALSE,"Rec Dollars"}</definedName>
    <definedName name="gbb">"V2019-11-30"</definedName>
    <definedName name="gbbh" localSheetId="7">{#N/A,#N/A,FALSE,"Aging Summary";#N/A,#N/A,FALSE,"Ratio Analysis";#N/A,#N/A,FALSE,"Test 120 Day Accts";#N/A,#N/A,FALSE,"Tickmarks"}</definedName>
    <definedName name="gbbh">{#N/A,#N/A,FALSE,"Aging Summary";#N/A,#N/A,FALSE,"Ratio Analysis";#N/A,#N/A,FALSE,"Test 120 Day Accts";#N/A,#N/A,FALSE,"Tickmarks"}</definedName>
    <definedName name="gbvbbn"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gbvb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gfc" localSheetId="7">{"rates",#N/A,FALSE,"COSSUM"}</definedName>
    <definedName name="gfc">{"rates",#N/A,FALSE,"COSSUM"}</definedName>
    <definedName name="gg" localSheetId="7">{#N/A,#N/A,FALSE,"Assessment";#N/A,#N/A,FALSE,"Staffing";#N/A,#N/A,FALSE,"Hires";#N/A,#N/A,FALSE,"Assumptions"}</definedName>
    <definedName name="gg">{#N/A,#N/A,FALSE,"Assessment";#N/A,#N/A,FALSE,"Staffing";#N/A,#N/A,FALSE,"Hires";#N/A,#N/A,FALSE,"Assumptions"}</definedName>
    <definedName name="gg_1" localSheetId="7">{#N/A,#N/A,FALSE,"GLDwnLoad"}</definedName>
    <definedName name="gg_1">{#N/A,#N/A,FALSE,"GLDwnLoad"}</definedName>
    <definedName name="ggbbhgh" localSheetId="7">{#N/A,#N/A,FALSE,"Expenditures";#N/A,#N/A,FALSE,"Property Placed In-Service";#N/A,#N/A,FALSE,"Removals";#N/A,#N/A,FALSE,"Retirements";#N/A,#N/A,FALSE,"CWIP Balances";#N/A,#N/A,FALSE,"CWIP_Expend_Ratios";#N/A,#N/A,FALSE,"CWIP_Yr_End"}</definedName>
    <definedName name="ggbbhgh">{#N/A,#N/A,FALSE,"Expenditures";#N/A,#N/A,FALSE,"Property Placed In-Service";#N/A,#N/A,FALSE,"Removals";#N/A,#N/A,FALSE,"Retirements";#N/A,#N/A,FALSE,"CWIP Balances";#N/A,#N/A,FALSE,"CWIP_Expend_Ratios";#N/A,#N/A,FALSE,"CWIP_Yr_End"}</definedName>
    <definedName name="ggfc" localSheetId="7">{"detail",#N/A,FALSE,"COSSUM"}</definedName>
    <definedName name="ggfc">{"detail",#N/A,FALSE,"COSSUM"}</definedName>
    <definedName name="gggg" localSheetId="7">{"SourcesUses",#N/A,TRUE,#N/A;"TransOverview",#N/A,TRUE,"CFMODEL"}</definedName>
    <definedName name="gggg">{"SourcesUses",#N/A,TRUE,#N/A;"TransOverview",#N/A,TRUE,"CFMODEL"}</definedName>
    <definedName name="gggh" localSheetId="7">{#N/A,#N/A,FALSE,"JE051 PAGE 1 OF 3";#N/A,#N/A,FALSE,"JE051 PAGE 2 OF 3";#N/A,#N/A,FALSE,"JE051 PAGE 3 OF 3"}</definedName>
    <definedName name="gggh">{#N/A,#N/A,FALSE,"JE051 PAGE 1 OF 3";#N/A,#N/A,FALSE,"JE051 PAGE 2 OF 3";#N/A,#N/A,FALSE,"JE051 PAGE 3 OF 3"}</definedName>
    <definedName name="gghh" localSheetId="7">{#N/A,#N/A,FALSE,"Sheet1"}</definedName>
    <definedName name="gghh">{#N/A,#N/A,FALSE,"Sheet1"}</definedName>
    <definedName name="gghhj" localSheetId="7">{#N/A,#N/A,FALSE,"schA"}</definedName>
    <definedName name="gghhj">{#N/A,#N/A,FALSE,"schA"}</definedName>
    <definedName name="gghn" localSheetId="7">{#N/A,#N/A,FALSE,"schA"}</definedName>
    <definedName name="gghn">{#N/A,#N/A,FALSE,"schA"}</definedName>
    <definedName name="ggyhh" localSheetId="7">{#N/A,#N/A,FALSE,"Sheet1"}</definedName>
    <definedName name="ggyhh">{#N/A,#N/A,FALSE,"Sheet1"}</definedName>
    <definedName name="gh" localSheetId="7">{#N/A,#N/A,FALSE,"Expenditures";#N/A,#N/A,FALSE,"Property Placed In-Service";#N/A,#N/A,FALSE,"CWIP Balances"}</definedName>
    <definedName name="gh">{#N/A,#N/A,FALSE,"Expenditures";#N/A,#N/A,FALSE,"Property Placed In-Service";#N/A,#N/A,FALSE,"CWIP Balances"}</definedName>
    <definedName name="ghhjn"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ghhjn">{#N/A,#N/A,FALSE,"Expenditures";#N/A,#N/A,FALSE,"Property Placed In-Service";#N/A,#N/A,FALSE,"Removals";#N/A,#N/A,FALSE,"Retirements";#N/A,#N/A,FALSE,"CWIP Balances";#N/A,#N/A,FALSE,"CWIP_Expend_Ratios";#N/A,#N/A,FALSE,"CWIP_Yr_End";#N/A,#N/A,FALSE,"Nuc_Fuel";#N/A,#N/A,FALSE,"New_Gen";#N/A,#N/A,FALSE,"New_Trans";#N/A,#N/A,FALSE,"DSM";#N/A,#N/A,FALSE,"Factors"}</definedName>
    <definedName name="ghhnn" localSheetId="7">{#N/A,#N/A,FALSE,"schA"}</definedName>
    <definedName name="ghhnn">{#N/A,#N/A,FALSE,"schA"}</definedName>
    <definedName name="ghjgfj" localSheetId="7">{#N/A,#N/A,FALSE,"Monthly SAIFI";#N/A,#N/A,FALSE,"Yearly SAIFI";#N/A,#N/A,FALSE,"Monthly CAIDI";#N/A,#N/A,FALSE,"Yearly CAIDI";#N/A,#N/A,FALSE,"Monthly SAIDI";#N/A,#N/A,FALSE,"Yearly SAIDI";#N/A,#N/A,FALSE,"Monthly MAIFI";#N/A,#N/A,FALSE,"Yearly MAIFI";#N/A,#N/A,FALSE,"Monthly Cust &gt;=4 Int"}</definedName>
    <definedName name="ghjgfj">{#N/A,#N/A,FALSE,"Monthly SAIFI";#N/A,#N/A,FALSE,"Yearly SAIFI";#N/A,#N/A,FALSE,"Monthly CAIDI";#N/A,#N/A,FALSE,"Yearly CAIDI";#N/A,#N/A,FALSE,"Monthly SAIDI";#N/A,#N/A,FALSE,"Yearly SAIDI";#N/A,#N/A,FALSE,"Monthly MAIFI";#N/A,#N/A,FALSE,"Yearly MAIFI";#N/A,#N/A,FALSE,"Monthly Cust &gt;=4 Int"}</definedName>
    <definedName name="ghjgfjfj" localSheetId="7">{#N/A,#N/A,FALSE,"Monthly SAIFI";#N/A,#N/A,FALSE,"Yearly SAIFI";#N/A,#N/A,FALSE,"Monthly CAIDI";#N/A,#N/A,FALSE,"Yearly CAIDI";#N/A,#N/A,FALSE,"Monthly SAIDI";#N/A,#N/A,FALSE,"Yearly SAIDI";#N/A,#N/A,FALSE,"Monthly MAIFI";#N/A,#N/A,FALSE,"Yearly MAIFI";#N/A,#N/A,FALSE,"Monthly Cust &gt;=4 Int"}</definedName>
    <definedName name="ghjgfjfj">{#N/A,#N/A,FALSE,"Monthly SAIFI";#N/A,#N/A,FALSE,"Yearly SAIFI";#N/A,#N/A,FALSE,"Monthly CAIDI";#N/A,#N/A,FALSE,"Yearly CAIDI";#N/A,#N/A,FALSE,"Monthly SAIDI";#N/A,#N/A,FALSE,"Yearly SAIDI";#N/A,#N/A,FALSE,"Monthly MAIFI";#N/A,#N/A,FALSE,"Yearly MAIFI";#N/A,#N/A,FALSE,"Monthly Cust &gt;=4 Int"}</definedName>
    <definedName name="ghjgfjg" localSheetId="7">{#N/A,#N/A,FALSE,"Monthly SAIFI";#N/A,#N/A,FALSE,"Yearly SAIFI";#N/A,#N/A,FALSE,"Monthly CAIDI";#N/A,#N/A,FALSE,"Yearly CAIDI";#N/A,#N/A,FALSE,"Monthly SAIDI";#N/A,#N/A,FALSE,"Yearly SAIDI";#N/A,#N/A,FALSE,"Monthly MAIFI";#N/A,#N/A,FALSE,"Yearly MAIFI";#N/A,#N/A,FALSE,"Monthly Cust &gt;=4 Int"}</definedName>
    <definedName name="ghjgfjg">{#N/A,#N/A,FALSE,"Monthly SAIFI";#N/A,#N/A,FALSE,"Yearly SAIFI";#N/A,#N/A,FALSE,"Monthly CAIDI";#N/A,#N/A,FALSE,"Yearly CAIDI";#N/A,#N/A,FALSE,"Monthly SAIDI";#N/A,#N/A,FALSE,"Yearly SAIDI";#N/A,#N/A,FALSE,"Monthly MAIFI";#N/A,#N/A,FALSE,"Yearly MAIFI";#N/A,#N/A,FALSE,"Monthly Cust &gt;=4 Int"}</definedName>
    <definedName name="ghjgjgfjf" localSheetId="7">{#N/A,#N/A,FALSE,"Monthly SAIFI";#N/A,#N/A,FALSE,"Yearly SAIFI";#N/A,#N/A,FALSE,"Monthly CAIDI";#N/A,#N/A,FALSE,"Yearly CAIDI";#N/A,#N/A,FALSE,"Monthly SAIDI";#N/A,#N/A,FALSE,"Yearly SAIDI";#N/A,#N/A,FALSE,"Monthly MAIFI";#N/A,#N/A,FALSE,"Yearly MAIFI";#N/A,#N/A,FALSE,"Monthly Cust &gt;=4 Int"}</definedName>
    <definedName name="ghjgjgfjf">{#N/A,#N/A,FALSE,"Monthly SAIFI";#N/A,#N/A,FALSE,"Yearly SAIFI";#N/A,#N/A,FALSE,"Monthly CAIDI";#N/A,#N/A,FALSE,"Yearly CAIDI";#N/A,#N/A,FALSE,"Monthly SAIDI";#N/A,#N/A,FALSE,"Yearly SAIDI";#N/A,#N/A,FALSE,"Monthly MAIFI";#N/A,#N/A,FALSE,"Yearly MAIFI";#N/A,#N/A,FALSE,"Monthly Cust &gt;=4 Int"}</definedName>
    <definedName name="gita" localSheetId="7">{#N/A,#N/A,FALSE,"O&amp;M by processes";#N/A,#N/A,FALSE,"Elec Act vs Bud";#N/A,#N/A,FALSE,"G&amp;A";#N/A,#N/A,FALSE,"BGS";#N/A,#N/A,FALSE,"Res Cost"}</definedName>
    <definedName name="gita">{#N/A,#N/A,FALSE,"O&amp;M by processes";#N/A,#N/A,FALSE,"Elec Act vs Bud";#N/A,#N/A,FALSE,"G&amp;A";#N/A,#N/A,FALSE,"BGS";#N/A,#N/A,FALSE,"Res Cost"}</definedName>
    <definedName name="gitah" localSheetId="7">{#N/A,#N/A,FALSE,"O&amp;M by processes";#N/A,#N/A,FALSE,"Elec Act vs Bud";#N/A,#N/A,FALSE,"G&amp;A";#N/A,#N/A,FALSE,"BGS";#N/A,#N/A,FALSE,"Res Cost"}</definedName>
    <definedName name="gitah">{#N/A,#N/A,FALSE,"O&amp;M by processes";#N/A,#N/A,FALSE,"Elec Act vs Bud";#N/A,#N/A,FALSE,"G&amp;A";#N/A,#N/A,FALSE,"BGS";#N/A,#N/A,FALSE,"Res Cost"}</definedName>
    <definedName name="gl" localSheetId="7">{#N/A,#N/A,FALSE,"GLDwnLoad"}</definedName>
    <definedName name="gl">{#N/A,#N/A,FALSE,"GLDwnLoad"}</definedName>
    <definedName name="gl_1" localSheetId="7">{#N/A,#N/A,FALSE,"GLDwnLoad"}</definedName>
    <definedName name="gl_1">{#N/A,#N/A,FALSE,"GLDwnLoad"}</definedName>
    <definedName name="GLData">#N/A</definedName>
    <definedName name="GLData_1">#N/A</definedName>
    <definedName name="gnbnb" localSheetId="7">{#N/A,#N/A,FALSE,"Expenditures";#N/A,#N/A,FALSE,"Property Placed In-Service";#N/A,#N/A,FALSE,"Removals";#N/A,#N/A,FALSE,"Retirements";#N/A,#N/A,FALSE,"CWIP Balances";#N/A,#N/A,FALSE,"CWIP_Expend_Ratios";#N/A,#N/A,FALSE,"CWIP_Yr_End"}</definedName>
    <definedName name="gnbnb">{#N/A,#N/A,FALSE,"Expenditures";#N/A,#N/A,FALSE,"Property Placed In-Service";#N/A,#N/A,FALSE,"Removals";#N/A,#N/A,FALSE,"Retirements";#N/A,#N/A,FALSE,"CWIP Balances";#N/A,#N/A,FALSE,"CWIP_Expend_Ratios";#N/A,#N/A,FALSE,"CWIP_Yr_End"}</definedName>
    <definedName name="gnhhn" localSheetId="7">{"CM Dollars",#N/A,FALSE,"Rec Dollars";"YTD Dollars",#N/A,FALSE,"Rec Dollars";"CM Rec Stats",#N/A,FALSE,"Rec Dollars";"YTD Rec Stats",#N/A,FALSE,"Rec Dollars"}</definedName>
    <definedName name="gnhhn">{"CM Dollars",#N/A,FALSE,"Rec Dollars";"YTD Dollars",#N/A,FALSE,"Rec Dollars";"CM Rec Stats",#N/A,FALSE,"Rec Dollars";"YTD Rec Stats",#N/A,FALSE,"Rec Dollars"}</definedName>
    <definedName name="gthn" localSheetId="7">{#N/A,#N/A,FALSE,"Expenditures";#N/A,#N/A,FALSE,"Property Placed In-Service";#N/A,#N/A,FALSE,"CWIP Balances"}</definedName>
    <definedName name="gthn">{#N/A,#N/A,FALSE,"Expenditures";#N/A,#N/A,FALSE,"Property Placed In-Service";#N/A,#N/A,FALSE,"CWIP Balances"}</definedName>
    <definedName name="h" localSheetId="7">{#N/A,#N/A,FALSE,"Monthly SAIFI";#N/A,#N/A,FALSE,"Yearly SAIFI";#N/A,#N/A,FALSE,"Monthly CAIDI";#N/A,#N/A,FALSE,"Yearly CAIDI";#N/A,#N/A,FALSE,"Monthly SAIDI";#N/A,#N/A,FALSE,"Yearly SAIDI";#N/A,#N/A,FALSE,"Monthly MAIFI";#N/A,#N/A,FALSE,"Yearly MAIFI";#N/A,#N/A,FALSE,"Monthly Cust &gt;=4 Int"}</definedName>
    <definedName name="h">{#N/A,#N/A,FALSE,"Monthly SAIFI";#N/A,#N/A,FALSE,"Yearly SAIFI";#N/A,#N/A,FALSE,"Monthly CAIDI";#N/A,#N/A,FALSE,"Yearly CAIDI";#N/A,#N/A,FALSE,"Monthly SAIDI";#N/A,#N/A,FALSE,"Yearly SAIDI";#N/A,#N/A,FALSE,"Monthly MAIFI";#N/A,#N/A,FALSE,"Yearly MAIFI";#N/A,#N/A,FALSE,"Monthly Cust &gt;=4 Int"}</definedName>
    <definedName name="hbhnbb" localSheetId="7">{"CM Dollars",#N/A,FALSE,"Rec Dollars";"YTD Dollars",#N/A,FALSE,"Rec Dollars";"CM Rec Stats",#N/A,FALSE,"Rec Dollars";"YTD Rec Stats",#N/A,FALSE,"Rec Dollars"}</definedName>
    <definedName name="hbhnbb">{"CM Dollars",#N/A,FALSE,"Rec Dollars";"YTD Dollars",#N/A,FALSE,"Rec Dollars";"CM Rec Stats",#N/A,FALSE,"Rec Dollars";"YTD Rec Stats",#N/A,FALSE,"Rec Dollars"}</definedName>
    <definedName name="hbnnn" localSheetId="7">{#N/A,#N/A,FALSE,"schA"}</definedName>
    <definedName name="hbnnn">{#N/A,#N/A,FALSE,"schA"}</definedName>
    <definedName name="hh" localSheetId="7">{TRUE,TRUE,-2.75,-17,964.5,641.25,FALSE,TRUE,TRUE,TRUE,0,18,#N/A,11,#N/A,22.5227272727273,72.25,1,FALSE,FALSE,3,TRUE,1,FALSE,40,"Swvu.KJP_CC.","ACwvu.KJP_CC.",#N/A,FALSE,FALSE,0,0,0,0,2,"&amp;C&amp;""Arial,Bold""&amp;72Actual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_1" localSheetId="7">{#N/A,#N/A,FALSE,"Sheet1";#N/A,#N/A,FALSE,"Sheet1"}</definedName>
    <definedName name="hh_1">{#N/A,#N/A,FALSE,"Sheet1";#N/A,#N/A,FALSE,"Sheet1"}</definedName>
    <definedName name="hhgv" localSheetId="7">{#N/A,#N/A,FALSE,"Expenditures";#N/A,#N/A,FALSE,"Property Placed In-Service";#N/A,#N/A,FALSE,"Removals";#N/A,#N/A,FALSE,"Retirements";#N/A,#N/A,FALSE,"CWIP Balances";#N/A,#N/A,FALSE,"CWIP_Expend_Ratios";#N/A,#N/A,FALSE,"CWIP_Yr_End"}</definedName>
    <definedName name="hhgv">{#N/A,#N/A,FALSE,"Expenditures";#N/A,#N/A,FALSE,"Property Placed In-Service";#N/A,#N/A,FALSE,"Removals";#N/A,#N/A,FALSE,"Retirements";#N/A,#N/A,FALSE,"CWIP Balances";#N/A,#N/A,FALSE,"CWIP_Expend_Ratios";#N/A,#N/A,FALSE,"CWIP_Yr_End"}</definedName>
    <definedName name="hhhh" localSheetId="7">{"SourcesUses",#N/A,TRUE,#N/A;"TransOverview",#N/A,TRUE,"CFMODEL"}</definedName>
    <definedName name="hhhh">{"SourcesUses",#N/A,TRUE,#N/A;"TransOverview",#N/A,TRUE,"CFMODEL"}</definedName>
    <definedName name="hhhhh" localSheetId="7">{#N/A,#N/A,FALSE,"Aging Summary";#N/A,#N/A,FALSE,"Ratio Analysis";#N/A,#N/A,FALSE,"Test 120 Day Accts";#N/A,#N/A,FALSE,"Tickmarks"}</definedName>
    <definedName name="hhhhh">{#N/A,#N/A,FALSE,"Aging Summary";#N/A,#N/A,FALSE,"Ratio Analysis";#N/A,#N/A,FALSE,"Test 120 Day Accts";#N/A,#N/A,FALSE,"Tickmarks"}</definedName>
    <definedName name="hhhnnn" localSheetId="7">{#N/A,#N/A,FALSE,"Aging Summary";#N/A,#N/A,FALSE,"Ratio Analysis";#N/A,#N/A,FALSE,"Test 120 Day Accts";#N/A,#N/A,FALSE,"Tickmarks"}</definedName>
    <definedName name="hhhnnn">{#N/A,#N/A,FALSE,"Aging Summary";#N/A,#N/A,FALSE,"Ratio Analysis";#N/A,#N/A,FALSE,"Test 120 Day Accts";#N/A,#N/A,FALSE,"Tickmarks"}</definedName>
    <definedName name="hhj" localSheetId="7">{#N/A,#N/A,FALSE,"schA"}</definedName>
    <definedName name="hhj">{#N/A,#N/A,FALSE,"schA"}</definedName>
    <definedName name="hhjjj" localSheetId="7">{#N/A,#N/A,FALSE,"Expenditures";#N/A,#N/A,FALSE,"Property Placed In-Service";#N/A,#N/A,FALSE,"Removals";#N/A,#N/A,FALSE,"Retirements";#N/A,#N/A,FALSE,"CWIP Balances";#N/A,#N/A,FALSE,"CWIP_Expend_Ratios";#N/A,#N/A,FALSE,"CWIP_Yr_End"}</definedName>
    <definedName name="hhjjj">{#N/A,#N/A,FALSE,"Expenditures";#N/A,#N/A,FALSE,"Property Placed In-Service";#N/A,#N/A,FALSE,"Removals";#N/A,#N/A,FALSE,"Retirements";#N/A,#N/A,FALSE,"CWIP Balances";#N/A,#N/A,FALSE,"CWIP_Expend_Ratios";#N/A,#N/A,FALSE,"CWIP_Yr_End"}</definedName>
    <definedName name="hhjn" localSheetId="7">{#N/A,#N/A,FALSE,"Expenditures";#N/A,#N/A,FALSE,"Property Placed In-Service";#N/A,#N/A,FALSE,"CWIP Balances"}</definedName>
    <definedName name="hhjn">{#N/A,#N/A,FALSE,"Expenditures";#N/A,#N/A,FALSE,"Property Placed In-Service";#N/A,#N/A,FALSE,"CWIP Balances"}</definedName>
    <definedName name="hhn"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hh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hjfjghjgfjgj" localSheetId="7">{#N/A,#N/A,FALSE,"Monthly SAIFI";#N/A,#N/A,FALSE,"Yearly SAIFI";#N/A,#N/A,FALSE,"Monthly CAIDI";#N/A,#N/A,FALSE,"Yearly CAIDI";#N/A,#N/A,FALSE,"Monthly SAIDI";#N/A,#N/A,FALSE,"Yearly SAIDI";#N/A,#N/A,FALSE,"Monthly MAIFI";#N/A,#N/A,FALSE,"Yearly MAIFI";#N/A,#N/A,FALSE,"Monthly Cust &gt;=4 Int"}</definedName>
    <definedName name="hjfjghjgfjgj">{#N/A,#N/A,FALSE,"Monthly SAIFI";#N/A,#N/A,FALSE,"Yearly SAIFI";#N/A,#N/A,FALSE,"Monthly CAIDI";#N/A,#N/A,FALSE,"Yearly CAIDI";#N/A,#N/A,FALSE,"Monthly SAIDI";#N/A,#N/A,FALSE,"Yearly SAIDI";#N/A,#N/A,FALSE,"Monthly MAIFI";#N/A,#N/A,FALSE,"Yearly MAIFI";#N/A,#N/A,FALSE,"Monthly Cust &gt;=4 Int"}</definedName>
    <definedName name="hjghjgf" localSheetId="7">{#N/A,#N/A,FALSE,"Monthly SAIFI";#N/A,#N/A,FALSE,"Yearly SAIFI";#N/A,#N/A,FALSE,"Monthly CAIDI";#N/A,#N/A,FALSE,"Yearly CAIDI";#N/A,#N/A,FALSE,"Monthly SAIDI";#N/A,#N/A,FALSE,"Yearly SAIDI";#N/A,#N/A,FALSE,"Monthly MAIFI";#N/A,#N/A,FALSE,"Yearly MAIFI";#N/A,#N/A,FALSE,"Monthly Cust &gt;=4 Int"}</definedName>
    <definedName name="hjghjgf">{#N/A,#N/A,FALSE,"Monthly SAIFI";#N/A,#N/A,FALSE,"Yearly SAIFI";#N/A,#N/A,FALSE,"Monthly CAIDI";#N/A,#N/A,FALSE,"Yearly CAIDI";#N/A,#N/A,FALSE,"Monthly SAIDI";#N/A,#N/A,FALSE,"Yearly SAIDI";#N/A,#N/A,FALSE,"Monthly MAIFI";#N/A,#N/A,FALSE,"Yearly MAIFI";#N/A,#N/A,FALSE,"Monthly Cust &gt;=4 Int"}</definedName>
    <definedName name="hjhohjk" localSheetId="7">{"FN_JE98",#N/A,FALSE,"98 W Options"}</definedName>
    <definedName name="hjhohjk">{"FN_JE98",#N/A,FALSE,"98 W Options"}</definedName>
    <definedName name="hjjj" localSheetId="7">{#N/A,#N/A,FALSE,"Expenditures";#N/A,#N/A,FALSE,"Property Placed In-Service";#N/A,#N/A,FALSE,"Removals";#N/A,#N/A,FALSE,"Retirements";#N/A,#N/A,FALSE,"CWIP Balances";#N/A,#N/A,FALSE,"CWIP_Expend_Ratios";#N/A,#N/A,FALSE,"CWIP_Yr_End"}</definedName>
    <definedName name="hjjj">{#N/A,#N/A,FALSE,"Expenditures";#N/A,#N/A,FALSE,"Property Placed In-Service";#N/A,#N/A,FALSE,"Removals";#N/A,#N/A,FALSE,"Retirements";#N/A,#N/A,FALSE,"CWIP Balances";#N/A,#N/A,FALSE,"CWIP_Expend_Ratios";#N/A,#N/A,FALSE,"CWIP_Yr_End"}</definedName>
    <definedName name="hjjmn" localSheetId="7">{#N/A,#N/A,FALSE,"Month";#N/A,#N/A,FALSE,"Period";#N/A,#N/A,FALSE,"12 Month";#N/A,#N/A,FALSE,"Quarter"}</definedName>
    <definedName name="hjjmn">{#N/A,#N/A,FALSE,"Month";#N/A,#N/A,FALSE,"Period";#N/A,#N/A,FALSE,"12 Month";#N/A,#N/A,FALSE,"Quarter"}</definedName>
    <definedName name="hjkklll" localSheetId="7">{#N/A,#N/A,FALSE,"Sheet1"}</definedName>
    <definedName name="hjkklll">{#N/A,#N/A,FALSE,"Sheet1"}</definedName>
    <definedName name="hjmnmnn" localSheetId="7">{#N/A,#N/A,FALSE,"Aging Summary";#N/A,#N/A,FALSE,"Ratio Analysis";#N/A,#N/A,FALSE,"Test 120 Day Accts";#N/A,#N/A,FALSE,"Tickmarks"}</definedName>
    <definedName name="hjmnmnn">{#N/A,#N/A,FALSE,"Aging Summary";#N/A,#N/A,FALSE,"Ratio Analysis";#N/A,#N/A,FALSE,"Test 120 Day Accts";#N/A,#N/A,FALSE,"Tickmarks"}</definedName>
    <definedName name="hnm" localSheetId="7">{#N/A,#N/A,FALSE,"schA"}</definedName>
    <definedName name="hnm">{#N/A,#N/A,FALSE,"schA"}</definedName>
    <definedName name="hnn" localSheetId="7">{#N/A,#N/A,FALSE,"Month";#N/A,#N/A,FALSE,"Period";#N/A,#N/A,FALSE,"12 Month";#N/A,#N/A,FALSE,"Quarter"}</definedName>
    <definedName name="hnn">{#N/A,#N/A,FALSE,"Month";#N/A,#N/A,FALSE,"Period";#N/A,#N/A,FALSE,"12 Month";#N/A,#N/A,FALSE,"Quarter"}</definedName>
    <definedName name="hnnh"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hnnh">{#N/A,#N/A,FALSE,"Expenditures";#N/A,#N/A,FALSE,"Property Placed In-Service";#N/A,#N/A,FALSE,"Removals";#N/A,#N/A,FALSE,"Retirements";#N/A,#N/A,FALSE,"CWIP Balances";#N/A,#N/A,FALSE,"CWIP_Expend_Ratios";#N/A,#N/A,FALSE,"CWIP_Yr_End";#N/A,#N/A,FALSE,"Nuc_Fuel";#N/A,#N/A,FALSE,"New_Gen";#N/A,#N/A,FALSE,"New_Trans";#N/A,#N/A,FALSE,"DSM";#N/A,#N/A,FALSE,"Factors"}</definedName>
    <definedName name="hnnn" localSheetId="7">{"rates",#N/A,FALSE,"COSSUM"}</definedName>
    <definedName name="hnnn">{"rates",#N/A,FALSE,"COSSUM"}</definedName>
    <definedName name="hom" localSheetId="7">{#N/A,#N/A,FALSE,"Assessment";#N/A,#N/A,FALSE,"Staffing";#N/A,#N/A,FALSE,"Hires";#N/A,#N/A,FALSE,"Assumptions"}</definedName>
    <definedName name="hom">{#N/A,#N/A,FALSE,"Assessment";#N/A,#N/A,FALSE,"Staffing";#N/A,#N/A,FALSE,"Hires";#N/A,#N/A,FALSE,"Assumptions"}</definedName>
    <definedName name="HOME" localSheetId="7">{#N/A,#N/A,FALSE,"Assessment";#N/A,#N/A,FALSE,"Staffing";#N/A,#N/A,FALSE,"Hires";#N/A,#N/A,FALSE,"Assumptions"}</definedName>
    <definedName name="HOME">{#N/A,#N/A,FALSE,"Assessment";#N/A,#N/A,FALSE,"Staffing";#N/A,#N/A,FALSE,"Hires";#N/A,#N/A,FALSE,"Assumptions"}</definedName>
    <definedName name="home_new" localSheetId="7">{#N/A,#N/A,FALSE,"Assessment";#N/A,#N/A,FALSE,"Staffing";#N/A,#N/A,FALSE,"Hires";#N/A,#N/A,FALSE,"Assumptions"}</definedName>
    <definedName name="home_new">{#N/A,#N/A,FALSE,"Assessment";#N/A,#N/A,FALSE,"Staffing";#N/A,#N/A,FALSE,"Hires";#N/A,#N/A,FALSE,"Assumptions"}</definedName>
    <definedName name="home_new1" localSheetId="7">{#N/A,#N/A,FALSE,"Assessment";#N/A,#N/A,FALSE,"Staffing";#N/A,#N/A,FALSE,"Hires";#N/A,#N/A,FALSE,"Assumptions"}</definedName>
    <definedName name="home_new1">{#N/A,#N/A,FALSE,"Assessment";#N/A,#N/A,FALSE,"Staffing";#N/A,#N/A,FALSE,"Hires";#N/A,#N/A,FALSE,"Assumptions"}</definedName>
    <definedName name="HOME1" localSheetId="7">{#N/A,#N/A,FALSE,"Assessment";#N/A,#N/A,FALSE,"Staffing";#N/A,#N/A,FALSE,"Hires";#N/A,#N/A,FALSE,"Assumptions"}</definedName>
    <definedName name="HOME1">{#N/A,#N/A,FALSE,"Assessment";#N/A,#N/A,FALSE,"Staffing";#N/A,#N/A,FALSE,"Hires";#N/A,#N/A,FALSE,"Assumptions"}</definedName>
    <definedName name="HOMFE" localSheetId="7">{#N/A,#N/A,FALSE,"Assessment";#N/A,#N/A,FALSE,"Staffing";#N/A,#N/A,FALSE,"Hires";#N/A,#N/A,FALSE,"Assumptions"}</definedName>
    <definedName name="HOMFE">{#N/A,#N/A,FALSE,"Assessment";#N/A,#N/A,FALSE,"Staffing";#N/A,#N/A,FALSE,"Hires";#N/A,#N/A,FALSE,"Assumptions"}</definedName>
    <definedName name="homfe_new" localSheetId="7">{#N/A,#N/A,FALSE,"Assessment";#N/A,#N/A,FALSE,"Staffing";#N/A,#N/A,FALSE,"Hires";#N/A,#N/A,FALSE,"Assumptions"}</definedName>
    <definedName name="homfe_new">{#N/A,#N/A,FALSE,"Assessment";#N/A,#N/A,FALSE,"Staffing";#N/A,#N/A,FALSE,"Hires";#N/A,#N/A,FALSE,"Assumptions"}</definedName>
    <definedName name="homfe_new1" localSheetId="7">{#N/A,#N/A,FALSE,"Assessment";#N/A,#N/A,FALSE,"Staffing";#N/A,#N/A,FALSE,"Hires";#N/A,#N/A,FALSE,"Assumptions"}</definedName>
    <definedName name="homfe_new1">{#N/A,#N/A,FALSE,"Assessment";#N/A,#N/A,FALSE,"Staffing";#N/A,#N/A,FALSE,"Hires";#N/A,#N/A,FALSE,"Assumptions"}</definedName>
    <definedName name="HOMFE1" localSheetId="7">{#N/A,#N/A,FALSE,"Assessment";#N/A,#N/A,FALSE,"Staffing";#N/A,#N/A,FALSE,"Hires";#N/A,#N/A,FALSE,"Assumptions"}</definedName>
    <definedName name="HOMFE1">{#N/A,#N/A,FALSE,"Assessment";#N/A,#N/A,FALSE,"Staffing";#N/A,#N/A,FALSE,"Hires";#N/A,#N/A,FALSE,"Assumptions"}</definedName>
    <definedName name="homfee" localSheetId="7">{#N/A,#N/A,FALSE,"Assessment";#N/A,#N/A,FALSE,"Staffing";#N/A,#N/A,FALSE,"Hires";#N/A,#N/A,FALSE,"Assumptions"}</definedName>
    <definedName name="homfee">{#N/A,#N/A,FALSE,"Assessment";#N/A,#N/A,FALSE,"Staffing";#N/A,#N/A,FALSE,"Hires";#N/A,#N/A,FALSE,"Assumptions"}</definedName>
    <definedName name="homfee1" localSheetId="7">{#N/A,#N/A,FALSE,"Assessment";#N/A,#N/A,FALSE,"Staffing";#N/A,#N/A,FALSE,"Hires";#N/A,#N/A,FALSE,"Assumptions"}</definedName>
    <definedName name="homfee1">{#N/A,#N/A,FALSE,"Assessment";#N/A,#N/A,FALSE,"Staffing";#N/A,#N/A,FALSE,"Hires";#N/A,#N/A,FALSE,"Assumptions"}</definedName>
    <definedName name="houeling" localSheetId="7">{#N/A,#N/A,FALSE,"Aging Summary";#N/A,#N/A,FALSE,"Ratio Analysis";#N/A,#N/A,FALSE,"Test 120 Day Accts";#N/A,#N/A,FALSE,"Tickmarks"}</definedName>
    <definedName name="houeling">{#N/A,#N/A,FALSE,"Aging Summary";#N/A,#N/A,FALSE,"Ratio Analysis";#N/A,#N/A,FALSE,"Test 120 Day Accts";#N/A,#N/A,FALSE,"Tickmarks"}</definedName>
    <definedName name="HTML_CodePage">1252</definedName>
    <definedName name="HTML_Control" localSheetId="7">{"'Worksheet'!$A$3:$R$184"}</definedName>
    <definedName name="HTML_Control">{"'Worksheet'!$A$3:$R$184"}</definedName>
    <definedName name="HTML_Control_1" localSheetId="7">{"'summary2'!$A$1:$L$47"}</definedName>
    <definedName name="HTML_Control_1">{"'summary2'!$A$1:$L$47"}</definedName>
    <definedName name="HTML_Control_1_1" localSheetId="7">{"'summary2'!$A$1:$L$47"}</definedName>
    <definedName name="HTML_Control_1_1">{"'summary2'!$A$1:$L$47"}</definedName>
    <definedName name="HTML_Control_1_1_1" localSheetId="7">{"'summary2'!$A$1:$L$47"}</definedName>
    <definedName name="HTML_Control_1_1_1">{"'summary2'!$A$1:$L$47"}</definedName>
    <definedName name="HTML_Control_1_1_1_1" localSheetId="7">{"'summary2'!$A$1:$L$47"}</definedName>
    <definedName name="HTML_Control_1_1_1_1">{"'summary2'!$A$1:$L$47"}</definedName>
    <definedName name="HTML_Control_1_1_1_1_1" localSheetId="7">{"'summary2'!$A$1:$L$47"}</definedName>
    <definedName name="HTML_Control_1_1_1_1_1">{"'summary2'!$A$1:$L$47"}</definedName>
    <definedName name="HTML_Control_1_1_1_1_1_1" localSheetId="7">{"'summary2'!$A$1:$L$47"}</definedName>
    <definedName name="HTML_Control_1_1_1_1_1_1">{"'summary2'!$A$1:$L$47"}</definedName>
    <definedName name="HTML_Control_1_1_1_1_1_2" localSheetId="7">{"'summary2'!$A$1:$L$47"}</definedName>
    <definedName name="HTML_Control_1_1_1_1_1_2">{"'summary2'!$A$1:$L$47"}</definedName>
    <definedName name="HTML_Control_1_1_1_1_1_3" localSheetId="7">{"'summary2'!$A$1:$L$47"}</definedName>
    <definedName name="HTML_Control_1_1_1_1_1_3">{"'summary2'!$A$1:$L$47"}</definedName>
    <definedName name="HTML_Control_1_1_1_1_1_4" localSheetId="7">{"'summary2'!$A$1:$L$47"}</definedName>
    <definedName name="HTML_Control_1_1_1_1_1_4">{"'summary2'!$A$1:$L$47"}</definedName>
    <definedName name="HTML_Control_1_1_1_1_1_5" localSheetId="7">{"'summary2'!$A$1:$L$47"}</definedName>
    <definedName name="HTML_Control_1_1_1_1_1_5">{"'summary2'!$A$1:$L$47"}</definedName>
    <definedName name="HTML_Control_1_1_1_1_2" localSheetId="7">{"'summary2'!$A$1:$L$47"}</definedName>
    <definedName name="HTML_Control_1_1_1_1_2">{"'summary2'!$A$1:$L$47"}</definedName>
    <definedName name="HTML_Control_1_1_1_1_3" localSheetId="7">{"'summary2'!$A$1:$L$47"}</definedName>
    <definedName name="HTML_Control_1_1_1_1_3">{"'summary2'!$A$1:$L$47"}</definedName>
    <definedName name="HTML_Control_1_1_1_1_4" localSheetId="7">{"'summary2'!$A$1:$L$47"}</definedName>
    <definedName name="HTML_Control_1_1_1_1_4">{"'summary2'!$A$1:$L$47"}</definedName>
    <definedName name="HTML_Control_1_1_1_1_5" localSheetId="7">{"'summary2'!$A$1:$L$47"}</definedName>
    <definedName name="HTML_Control_1_1_1_1_5">{"'summary2'!$A$1:$L$47"}</definedName>
    <definedName name="HTML_Control_1_1_1_2" localSheetId="7">{"'summary2'!$A$1:$L$47"}</definedName>
    <definedName name="HTML_Control_1_1_1_2">{"'summary2'!$A$1:$L$47"}</definedName>
    <definedName name="HTML_Control_1_1_1_2_1" localSheetId="7">{"'summary2'!$A$1:$L$47"}</definedName>
    <definedName name="HTML_Control_1_1_1_2_1">{"'summary2'!$A$1:$L$47"}</definedName>
    <definedName name="HTML_Control_1_1_1_2_1_1" localSheetId="7">{"'summary2'!$A$1:$L$47"}</definedName>
    <definedName name="HTML_Control_1_1_1_2_1_1">{"'summary2'!$A$1:$L$47"}</definedName>
    <definedName name="HTML_Control_1_1_1_2_2" localSheetId="7">{"'summary2'!$A$1:$L$47"}</definedName>
    <definedName name="HTML_Control_1_1_1_2_2">{"'summary2'!$A$1:$L$47"}</definedName>
    <definedName name="HTML_Control_1_1_1_2_3" localSheetId="7">{"'summary2'!$A$1:$L$47"}</definedName>
    <definedName name="HTML_Control_1_1_1_2_3">{"'summary2'!$A$1:$L$47"}</definedName>
    <definedName name="HTML_Control_1_1_1_2_4" localSheetId="7">{"'summary2'!$A$1:$L$47"}</definedName>
    <definedName name="HTML_Control_1_1_1_2_4">{"'summary2'!$A$1:$L$47"}</definedName>
    <definedName name="HTML_Control_1_1_1_2_5" localSheetId="7">{"'summary2'!$A$1:$L$47"}</definedName>
    <definedName name="HTML_Control_1_1_1_2_5">{"'summary2'!$A$1:$L$47"}</definedName>
    <definedName name="HTML_Control_1_1_1_3" localSheetId="7">{"'summary2'!$A$1:$L$47"}</definedName>
    <definedName name="HTML_Control_1_1_1_3">{"'summary2'!$A$1:$L$47"}</definedName>
    <definedName name="HTML_Control_1_1_1_3_1" localSheetId="7">{"'summary2'!$A$1:$L$47"}</definedName>
    <definedName name="HTML_Control_1_1_1_3_1">{"'summary2'!$A$1:$L$47"}</definedName>
    <definedName name="HTML_Control_1_1_1_3_2" localSheetId="7">{"'summary2'!$A$1:$L$47"}</definedName>
    <definedName name="HTML_Control_1_1_1_3_2">{"'summary2'!$A$1:$L$47"}</definedName>
    <definedName name="HTML_Control_1_1_1_3_3" localSheetId="7">{"'summary2'!$A$1:$L$47"}</definedName>
    <definedName name="HTML_Control_1_1_1_3_3">{"'summary2'!$A$1:$L$47"}</definedName>
    <definedName name="HTML_Control_1_1_1_3_4" localSheetId="7">{"'summary2'!$A$1:$L$47"}</definedName>
    <definedName name="HTML_Control_1_1_1_3_4">{"'summary2'!$A$1:$L$47"}</definedName>
    <definedName name="HTML_Control_1_1_1_3_5" localSheetId="7">{"'summary2'!$A$1:$L$47"}</definedName>
    <definedName name="HTML_Control_1_1_1_3_5">{"'summary2'!$A$1:$L$47"}</definedName>
    <definedName name="HTML_Control_1_1_1_4" localSheetId="7">{"'summary2'!$A$1:$L$47"}</definedName>
    <definedName name="HTML_Control_1_1_1_4">{"'summary2'!$A$1:$L$47"}</definedName>
    <definedName name="HTML_Control_1_1_1_4_1" localSheetId="7">{"'summary2'!$A$1:$L$47"}</definedName>
    <definedName name="HTML_Control_1_1_1_4_1">{"'summary2'!$A$1:$L$47"}</definedName>
    <definedName name="HTML_Control_1_1_1_4_2" localSheetId="7">{"'summary2'!$A$1:$L$47"}</definedName>
    <definedName name="HTML_Control_1_1_1_4_2">{"'summary2'!$A$1:$L$47"}</definedName>
    <definedName name="HTML_Control_1_1_1_4_3" localSheetId="7">{"'summary2'!$A$1:$L$47"}</definedName>
    <definedName name="HTML_Control_1_1_1_4_3">{"'summary2'!$A$1:$L$47"}</definedName>
    <definedName name="HTML_Control_1_1_1_4_4" localSheetId="7">{"'summary2'!$A$1:$L$47"}</definedName>
    <definedName name="HTML_Control_1_1_1_4_4">{"'summary2'!$A$1:$L$47"}</definedName>
    <definedName name="HTML_Control_1_1_1_4_5" localSheetId="7">{"'summary2'!$A$1:$L$47"}</definedName>
    <definedName name="HTML_Control_1_1_1_4_5">{"'summary2'!$A$1:$L$47"}</definedName>
    <definedName name="HTML_Control_1_1_1_5" localSheetId="7">{"'summary2'!$A$1:$L$47"}</definedName>
    <definedName name="HTML_Control_1_1_1_5">{"'summary2'!$A$1:$L$47"}</definedName>
    <definedName name="HTML_Control_1_1_1_5_1" localSheetId="7">{"'summary2'!$A$1:$L$47"}</definedName>
    <definedName name="HTML_Control_1_1_1_5_1">{"'summary2'!$A$1:$L$47"}</definedName>
    <definedName name="HTML_Control_1_1_1_5_2" localSheetId="7">{"'summary2'!$A$1:$L$47"}</definedName>
    <definedName name="HTML_Control_1_1_1_5_2">{"'summary2'!$A$1:$L$47"}</definedName>
    <definedName name="HTML_Control_1_1_1_5_3" localSheetId="7">{"'summary2'!$A$1:$L$47"}</definedName>
    <definedName name="HTML_Control_1_1_1_5_3">{"'summary2'!$A$1:$L$47"}</definedName>
    <definedName name="HTML_Control_1_1_1_5_4" localSheetId="7">{"'summary2'!$A$1:$L$47"}</definedName>
    <definedName name="HTML_Control_1_1_1_5_4">{"'summary2'!$A$1:$L$47"}</definedName>
    <definedName name="HTML_Control_1_1_1_5_5" localSheetId="7">{"'summary2'!$A$1:$L$47"}</definedName>
    <definedName name="HTML_Control_1_1_1_5_5">{"'summary2'!$A$1:$L$47"}</definedName>
    <definedName name="HTML_Control_1_1_2" localSheetId="7">{"'summary2'!$A$1:$L$47"}</definedName>
    <definedName name="HTML_Control_1_1_2">{"'summary2'!$A$1:$L$47"}</definedName>
    <definedName name="HTML_Control_1_1_2_1" localSheetId="7">{"'summary2'!$A$1:$L$47"}</definedName>
    <definedName name="HTML_Control_1_1_2_1">{"'summary2'!$A$1:$L$47"}</definedName>
    <definedName name="HTML_Control_1_1_2_1_1" localSheetId="7">{"'summary2'!$A$1:$L$47"}</definedName>
    <definedName name="HTML_Control_1_1_2_1_1">{"'summary2'!$A$1:$L$47"}</definedName>
    <definedName name="HTML_Control_1_1_2_1_2" localSheetId="7">{"'summary2'!$A$1:$L$47"}</definedName>
    <definedName name="HTML_Control_1_1_2_1_2">{"'summary2'!$A$1:$L$47"}</definedName>
    <definedName name="HTML_Control_1_1_2_1_3" localSheetId="7">{"'summary2'!$A$1:$L$47"}</definedName>
    <definedName name="HTML_Control_1_1_2_1_3">{"'summary2'!$A$1:$L$47"}</definedName>
    <definedName name="HTML_Control_1_1_2_1_4" localSheetId="7">{"'summary2'!$A$1:$L$47"}</definedName>
    <definedName name="HTML_Control_1_1_2_1_4">{"'summary2'!$A$1:$L$47"}</definedName>
    <definedName name="HTML_Control_1_1_2_1_5" localSheetId="7">{"'summary2'!$A$1:$L$47"}</definedName>
    <definedName name="HTML_Control_1_1_2_1_5">{"'summary2'!$A$1:$L$47"}</definedName>
    <definedName name="HTML_Control_1_1_2_2" localSheetId="7">{"'summary2'!$A$1:$L$47"}</definedName>
    <definedName name="HTML_Control_1_1_2_2">{"'summary2'!$A$1:$L$47"}</definedName>
    <definedName name="HTML_Control_1_1_2_3" localSheetId="7">{"'summary2'!$A$1:$L$47"}</definedName>
    <definedName name="HTML_Control_1_1_2_3">{"'summary2'!$A$1:$L$47"}</definedName>
    <definedName name="HTML_Control_1_1_2_4" localSheetId="7">{"'summary2'!$A$1:$L$47"}</definedName>
    <definedName name="HTML_Control_1_1_2_4">{"'summary2'!$A$1:$L$47"}</definedName>
    <definedName name="HTML_Control_1_1_2_5" localSheetId="7">{"'summary2'!$A$1:$L$47"}</definedName>
    <definedName name="HTML_Control_1_1_2_5">{"'summary2'!$A$1:$L$47"}</definedName>
    <definedName name="HTML_Control_1_1_3" localSheetId="7">{"'summary2'!$A$1:$L$47"}</definedName>
    <definedName name="HTML_Control_1_1_3">{"'summary2'!$A$1:$L$47"}</definedName>
    <definedName name="HTML_Control_1_1_3_1" localSheetId="7">{"'summary2'!$A$1:$L$47"}</definedName>
    <definedName name="HTML_Control_1_1_3_1">{"'summary2'!$A$1:$L$47"}</definedName>
    <definedName name="HTML_Control_1_1_3_2" localSheetId="7">{"'summary2'!$A$1:$L$47"}</definedName>
    <definedName name="HTML_Control_1_1_3_2">{"'summary2'!$A$1:$L$47"}</definedName>
    <definedName name="HTML_Control_1_1_3_3" localSheetId="7">{"'summary2'!$A$1:$L$47"}</definedName>
    <definedName name="HTML_Control_1_1_3_3">{"'summary2'!$A$1:$L$47"}</definedName>
    <definedName name="HTML_Control_1_1_3_4" localSheetId="7">{"'summary2'!$A$1:$L$47"}</definedName>
    <definedName name="HTML_Control_1_1_3_4">{"'summary2'!$A$1:$L$47"}</definedName>
    <definedName name="HTML_Control_1_1_3_5" localSheetId="7">{"'summary2'!$A$1:$L$47"}</definedName>
    <definedName name="HTML_Control_1_1_3_5">{"'summary2'!$A$1:$L$47"}</definedName>
    <definedName name="HTML_Control_1_1_4" localSheetId="7">{"'summary2'!$A$1:$L$47"}</definedName>
    <definedName name="HTML_Control_1_1_4">{"'summary2'!$A$1:$L$47"}</definedName>
    <definedName name="HTML_Control_1_1_4_1" localSheetId="7">{"'summary2'!$A$1:$L$47"}</definedName>
    <definedName name="HTML_Control_1_1_4_1">{"'summary2'!$A$1:$L$47"}</definedName>
    <definedName name="HTML_Control_1_1_4_2" localSheetId="7">{"'summary2'!$A$1:$L$47"}</definedName>
    <definedName name="HTML_Control_1_1_4_2">{"'summary2'!$A$1:$L$47"}</definedName>
    <definedName name="HTML_Control_1_1_4_3" localSheetId="7">{"'summary2'!$A$1:$L$47"}</definedName>
    <definedName name="HTML_Control_1_1_4_3">{"'summary2'!$A$1:$L$47"}</definedName>
    <definedName name="HTML_Control_1_1_4_4" localSheetId="7">{"'summary2'!$A$1:$L$47"}</definedName>
    <definedName name="HTML_Control_1_1_4_4">{"'summary2'!$A$1:$L$47"}</definedName>
    <definedName name="HTML_Control_1_1_4_5" localSheetId="7">{"'summary2'!$A$1:$L$47"}</definedName>
    <definedName name="HTML_Control_1_1_4_5">{"'summary2'!$A$1:$L$47"}</definedName>
    <definedName name="HTML_Control_1_1_5" localSheetId="7">{"'summary2'!$A$1:$L$47"}</definedName>
    <definedName name="HTML_Control_1_1_5">{"'summary2'!$A$1:$L$47"}</definedName>
    <definedName name="HTML_Control_1_1_5_1" localSheetId="7">{"'summary2'!$A$1:$L$47"}</definedName>
    <definedName name="HTML_Control_1_1_5_1">{"'summary2'!$A$1:$L$47"}</definedName>
    <definedName name="HTML_Control_1_1_5_2" localSheetId="7">{"'summary2'!$A$1:$L$47"}</definedName>
    <definedName name="HTML_Control_1_1_5_2">{"'summary2'!$A$1:$L$47"}</definedName>
    <definedName name="HTML_Control_1_1_5_3" localSheetId="7">{"'summary2'!$A$1:$L$47"}</definedName>
    <definedName name="HTML_Control_1_1_5_3">{"'summary2'!$A$1:$L$47"}</definedName>
    <definedName name="HTML_Control_1_1_5_4" localSheetId="7">{"'summary2'!$A$1:$L$47"}</definedName>
    <definedName name="HTML_Control_1_1_5_4">{"'summary2'!$A$1:$L$47"}</definedName>
    <definedName name="HTML_Control_1_1_5_5" localSheetId="7">{"'summary2'!$A$1:$L$47"}</definedName>
    <definedName name="HTML_Control_1_1_5_5">{"'summary2'!$A$1:$L$47"}</definedName>
    <definedName name="HTML_Control_1_2" localSheetId="7">{"'summary2'!$A$1:$L$47"}</definedName>
    <definedName name="HTML_Control_1_2">{"'summary2'!$A$1:$L$47"}</definedName>
    <definedName name="HTML_Control_1_2_1" localSheetId="7">{"'summary2'!$A$1:$L$47"}</definedName>
    <definedName name="HTML_Control_1_2_1">{"'summary2'!$A$1:$L$47"}</definedName>
    <definedName name="HTML_Control_1_2_1_1" localSheetId="7">{"'summary2'!$A$1:$L$47"}</definedName>
    <definedName name="HTML_Control_1_2_1_1">{"'summary2'!$A$1:$L$47"}</definedName>
    <definedName name="HTML_Control_1_2_1_1_1" localSheetId="7">{"'summary2'!$A$1:$L$47"}</definedName>
    <definedName name="HTML_Control_1_2_1_1_1">{"'summary2'!$A$1:$L$47"}</definedName>
    <definedName name="HTML_Control_1_2_1_1_1_1" localSheetId="7">{"'summary2'!$A$1:$L$47"}</definedName>
    <definedName name="HTML_Control_1_2_1_1_1_1">{"'summary2'!$A$1:$L$47"}</definedName>
    <definedName name="HTML_Control_1_2_1_1_1_2" localSheetId="7">{"'summary2'!$A$1:$L$47"}</definedName>
    <definedName name="HTML_Control_1_2_1_1_1_2">{"'summary2'!$A$1:$L$47"}</definedName>
    <definedName name="HTML_Control_1_2_1_1_1_3" localSheetId="7">{"'summary2'!$A$1:$L$47"}</definedName>
    <definedName name="HTML_Control_1_2_1_1_1_3">{"'summary2'!$A$1:$L$47"}</definedName>
    <definedName name="HTML_Control_1_2_1_1_1_4" localSheetId="7">{"'summary2'!$A$1:$L$47"}</definedName>
    <definedName name="HTML_Control_1_2_1_1_1_4">{"'summary2'!$A$1:$L$47"}</definedName>
    <definedName name="HTML_Control_1_2_1_1_1_5" localSheetId="7">{"'summary2'!$A$1:$L$47"}</definedName>
    <definedName name="HTML_Control_1_2_1_1_1_5">{"'summary2'!$A$1:$L$47"}</definedName>
    <definedName name="HTML_Control_1_2_1_1_2" localSheetId="7">{"'summary2'!$A$1:$L$47"}</definedName>
    <definedName name="HTML_Control_1_2_1_1_2">{"'summary2'!$A$1:$L$47"}</definedName>
    <definedName name="HTML_Control_1_2_1_1_3" localSheetId="7">{"'summary2'!$A$1:$L$47"}</definedName>
    <definedName name="HTML_Control_1_2_1_1_3">{"'summary2'!$A$1:$L$47"}</definedName>
    <definedName name="HTML_Control_1_2_1_1_4" localSheetId="7">{"'summary2'!$A$1:$L$47"}</definedName>
    <definedName name="HTML_Control_1_2_1_1_4">{"'summary2'!$A$1:$L$47"}</definedName>
    <definedName name="HTML_Control_1_2_1_1_5" localSheetId="7">{"'summary2'!$A$1:$L$47"}</definedName>
    <definedName name="HTML_Control_1_2_1_1_5">{"'summary2'!$A$1:$L$47"}</definedName>
    <definedName name="HTML_Control_1_2_1_2" localSheetId="7">{"'summary2'!$A$1:$L$47"}</definedName>
    <definedName name="HTML_Control_1_2_1_2">{"'summary2'!$A$1:$L$47"}</definedName>
    <definedName name="HTML_Control_1_2_1_2_1" localSheetId="7">{"'summary2'!$A$1:$L$47"}</definedName>
    <definedName name="HTML_Control_1_2_1_2_1">{"'summary2'!$A$1:$L$47"}</definedName>
    <definedName name="HTML_Control_1_2_1_2_2" localSheetId="7">{"'summary2'!$A$1:$L$47"}</definedName>
    <definedName name="HTML_Control_1_2_1_2_2">{"'summary2'!$A$1:$L$47"}</definedName>
    <definedName name="HTML_Control_1_2_1_2_3" localSheetId="7">{"'summary2'!$A$1:$L$47"}</definedName>
    <definedName name="HTML_Control_1_2_1_2_3">{"'summary2'!$A$1:$L$47"}</definedName>
    <definedName name="HTML_Control_1_2_1_2_4" localSheetId="7">{"'summary2'!$A$1:$L$47"}</definedName>
    <definedName name="HTML_Control_1_2_1_2_4">{"'summary2'!$A$1:$L$47"}</definedName>
    <definedName name="HTML_Control_1_2_1_2_5" localSheetId="7">{"'summary2'!$A$1:$L$47"}</definedName>
    <definedName name="HTML_Control_1_2_1_2_5">{"'summary2'!$A$1:$L$47"}</definedName>
    <definedName name="HTML_Control_1_2_1_3" localSheetId="7">{"'summary2'!$A$1:$L$47"}</definedName>
    <definedName name="HTML_Control_1_2_1_3">{"'summary2'!$A$1:$L$47"}</definedName>
    <definedName name="HTML_Control_1_2_1_3_1" localSheetId="7">{"'summary2'!$A$1:$L$47"}</definedName>
    <definedName name="HTML_Control_1_2_1_3_1">{"'summary2'!$A$1:$L$47"}</definedName>
    <definedName name="HTML_Control_1_2_1_3_2" localSheetId="7">{"'summary2'!$A$1:$L$47"}</definedName>
    <definedName name="HTML_Control_1_2_1_3_2">{"'summary2'!$A$1:$L$47"}</definedName>
    <definedName name="HTML_Control_1_2_1_3_3" localSheetId="7">{"'summary2'!$A$1:$L$47"}</definedName>
    <definedName name="HTML_Control_1_2_1_3_3">{"'summary2'!$A$1:$L$47"}</definedName>
    <definedName name="HTML_Control_1_2_1_3_4" localSheetId="7">{"'summary2'!$A$1:$L$47"}</definedName>
    <definedName name="HTML_Control_1_2_1_3_4">{"'summary2'!$A$1:$L$47"}</definedName>
    <definedName name="HTML_Control_1_2_1_3_5" localSheetId="7">{"'summary2'!$A$1:$L$47"}</definedName>
    <definedName name="HTML_Control_1_2_1_3_5">{"'summary2'!$A$1:$L$47"}</definedName>
    <definedName name="HTML_Control_1_2_1_4" localSheetId="7">{"'summary2'!$A$1:$L$47"}</definedName>
    <definedName name="HTML_Control_1_2_1_4">{"'summary2'!$A$1:$L$47"}</definedName>
    <definedName name="HTML_Control_1_2_1_4_1" localSheetId="7">{"'summary2'!$A$1:$L$47"}</definedName>
    <definedName name="HTML_Control_1_2_1_4_1">{"'summary2'!$A$1:$L$47"}</definedName>
    <definedName name="HTML_Control_1_2_1_4_2" localSheetId="7">{"'summary2'!$A$1:$L$47"}</definedName>
    <definedName name="HTML_Control_1_2_1_4_2">{"'summary2'!$A$1:$L$47"}</definedName>
    <definedName name="HTML_Control_1_2_1_4_3" localSheetId="7">{"'summary2'!$A$1:$L$47"}</definedName>
    <definedName name="HTML_Control_1_2_1_4_3">{"'summary2'!$A$1:$L$47"}</definedName>
    <definedName name="HTML_Control_1_2_1_4_4" localSheetId="7">{"'summary2'!$A$1:$L$47"}</definedName>
    <definedName name="HTML_Control_1_2_1_4_4">{"'summary2'!$A$1:$L$47"}</definedName>
    <definedName name="HTML_Control_1_2_1_4_5" localSheetId="7">{"'summary2'!$A$1:$L$47"}</definedName>
    <definedName name="HTML_Control_1_2_1_4_5">{"'summary2'!$A$1:$L$47"}</definedName>
    <definedName name="HTML_Control_1_2_1_5" localSheetId="7">{"'summary2'!$A$1:$L$47"}</definedName>
    <definedName name="HTML_Control_1_2_1_5">{"'summary2'!$A$1:$L$47"}</definedName>
    <definedName name="HTML_Control_1_2_1_5_1" localSheetId="7">{"'summary2'!$A$1:$L$47"}</definedName>
    <definedName name="HTML_Control_1_2_1_5_1">{"'summary2'!$A$1:$L$47"}</definedName>
    <definedName name="HTML_Control_1_2_1_5_2" localSheetId="7">{"'summary2'!$A$1:$L$47"}</definedName>
    <definedName name="HTML_Control_1_2_1_5_2">{"'summary2'!$A$1:$L$47"}</definedName>
    <definedName name="HTML_Control_1_2_1_5_3" localSheetId="7">{"'summary2'!$A$1:$L$47"}</definedName>
    <definedName name="HTML_Control_1_2_1_5_3">{"'summary2'!$A$1:$L$47"}</definedName>
    <definedName name="HTML_Control_1_2_1_5_4" localSheetId="7">{"'summary2'!$A$1:$L$47"}</definedName>
    <definedName name="HTML_Control_1_2_1_5_4">{"'summary2'!$A$1:$L$47"}</definedName>
    <definedName name="HTML_Control_1_2_1_5_5" localSheetId="7">{"'summary2'!$A$1:$L$47"}</definedName>
    <definedName name="HTML_Control_1_2_1_5_5">{"'summary2'!$A$1:$L$47"}</definedName>
    <definedName name="HTML_Control_1_2_2" localSheetId="7">{"'summary2'!$A$1:$L$47"}</definedName>
    <definedName name="HTML_Control_1_2_2">{"'summary2'!$A$1:$L$47"}</definedName>
    <definedName name="HTML_Control_1_2_2_1" localSheetId="7">{"'summary2'!$A$1:$L$47"}</definedName>
    <definedName name="HTML_Control_1_2_2_1">{"'summary2'!$A$1:$L$47"}</definedName>
    <definedName name="HTML_Control_1_2_2_1_1" localSheetId="7">{"'summary2'!$A$1:$L$47"}</definedName>
    <definedName name="HTML_Control_1_2_2_1_1">{"'summary2'!$A$1:$L$47"}</definedName>
    <definedName name="HTML_Control_1_2_2_1_2" localSheetId="7">{"'summary2'!$A$1:$L$47"}</definedName>
    <definedName name="HTML_Control_1_2_2_1_2">{"'summary2'!$A$1:$L$47"}</definedName>
    <definedName name="HTML_Control_1_2_2_1_3" localSheetId="7">{"'summary2'!$A$1:$L$47"}</definedName>
    <definedName name="HTML_Control_1_2_2_1_3">{"'summary2'!$A$1:$L$47"}</definedName>
    <definedName name="HTML_Control_1_2_2_1_4" localSheetId="7">{"'summary2'!$A$1:$L$47"}</definedName>
    <definedName name="HTML_Control_1_2_2_1_4">{"'summary2'!$A$1:$L$47"}</definedName>
    <definedName name="HTML_Control_1_2_2_1_5" localSheetId="7">{"'summary2'!$A$1:$L$47"}</definedName>
    <definedName name="HTML_Control_1_2_2_1_5">{"'summary2'!$A$1:$L$47"}</definedName>
    <definedName name="HTML_Control_1_2_2_2" localSheetId="7">{"'summary2'!$A$1:$L$47"}</definedName>
    <definedName name="HTML_Control_1_2_2_2">{"'summary2'!$A$1:$L$47"}</definedName>
    <definedName name="HTML_Control_1_2_2_3" localSheetId="7">{"'summary2'!$A$1:$L$47"}</definedName>
    <definedName name="HTML_Control_1_2_2_3">{"'summary2'!$A$1:$L$47"}</definedName>
    <definedName name="HTML_Control_1_2_2_4" localSheetId="7">{"'summary2'!$A$1:$L$47"}</definedName>
    <definedName name="HTML_Control_1_2_2_4">{"'summary2'!$A$1:$L$47"}</definedName>
    <definedName name="HTML_Control_1_2_2_5" localSheetId="7">{"'summary2'!$A$1:$L$47"}</definedName>
    <definedName name="HTML_Control_1_2_2_5">{"'summary2'!$A$1:$L$47"}</definedName>
    <definedName name="HTML_Control_1_2_3" localSheetId="7">{"'summary2'!$A$1:$L$47"}</definedName>
    <definedName name="HTML_Control_1_2_3">{"'summary2'!$A$1:$L$47"}</definedName>
    <definedName name="HTML_Control_1_2_3_1" localSheetId="7">{"'summary2'!$A$1:$L$47"}</definedName>
    <definedName name="HTML_Control_1_2_3_1">{"'summary2'!$A$1:$L$47"}</definedName>
    <definedName name="HTML_Control_1_2_3_2" localSheetId="7">{"'summary2'!$A$1:$L$47"}</definedName>
    <definedName name="HTML_Control_1_2_3_2">{"'summary2'!$A$1:$L$47"}</definedName>
    <definedName name="HTML_Control_1_2_3_3" localSheetId="7">{"'summary2'!$A$1:$L$47"}</definedName>
    <definedName name="HTML_Control_1_2_3_3">{"'summary2'!$A$1:$L$47"}</definedName>
    <definedName name="HTML_Control_1_2_3_4" localSheetId="7">{"'summary2'!$A$1:$L$47"}</definedName>
    <definedName name="HTML_Control_1_2_3_4">{"'summary2'!$A$1:$L$47"}</definedName>
    <definedName name="HTML_Control_1_2_3_5" localSheetId="7">{"'summary2'!$A$1:$L$47"}</definedName>
    <definedName name="HTML_Control_1_2_3_5">{"'summary2'!$A$1:$L$47"}</definedName>
    <definedName name="HTML_Control_1_2_4" localSheetId="7">{"'summary2'!$A$1:$L$47"}</definedName>
    <definedName name="HTML_Control_1_2_4">{"'summary2'!$A$1:$L$47"}</definedName>
    <definedName name="HTML_Control_1_2_4_1" localSheetId="7">{"'summary2'!$A$1:$L$47"}</definedName>
    <definedName name="HTML_Control_1_2_4_1">{"'summary2'!$A$1:$L$47"}</definedName>
    <definedName name="HTML_Control_1_2_4_2" localSheetId="7">{"'summary2'!$A$1:$L$47"}</definedName>
    <definedName name="HTML_Control_1_2_4_2">{"'summary2'!$A$1:$L$47"}</definedName>
    <definedName name="HTML_Control_1_2_4_3" localSheetId="7">{"'summary2'!$A$1:$L$47"}</definedName>
    <definedName name="HTML_Control_1_2_4_3">{"'summary2'!$A$1:$L$47"}</definedName>
    <definedName name="HTML_Control_1_2_4_4" localSheetId="7">{"'summary2'!$A$1:$L$47"}</definedName>
    <definedName name="HTML_Control_1_2_4_4">{"'summary2'!$A$1:$L$47"}</definedName>
    <definedName name="HTML_Control_1_2_4_5" localSheetId="7">{"'summary2'!$A$1:$L$47"}</definedName>
    <definedName name="HTML_Control_1_2_4_5">{"'summary2'!$A$1:$L$47"}</definedName>
    <definedName name="HTML_Control_1_2_5" localSheetId="7">{"'summary2'!$A$1:$L$47"}</definedName>
    <definedName name="HTML_Control_1_2_5">{"'summary2'!$A$1:$L$47"}</definedName>
    <definedName name="HTML_Control_1_2_5_1" localSheetId="7">{"'summary2'!$A$1:$L$47"}</definedName>
    <definedName name="HTML_Control_1_2_5_1">{"'summary2'!$A$1:$L$47"}</definedName>
    <definedName name="HTML_Control_1_2_5_2" localSheetId="7">{"'summary2'!$A$1:$L$47"}</definedName>
    <definedName name="HTML_Control_1_2_5_2">{"'summary2'!$A$1:$L$47"}</definedName>
    <definedName name="HTML_Control_1_2_5_3" localSheetId="7">{"'summary2'!$A$1:$L$47"}</definedName>
    <definedName name="HTML_Control_1_2_5_3">{"'summary2'!$A$1:$L$47"}</definedName>
    <definedName name="HTML_Control_1_2_5_4" localSheetId="7">{"'summary2'!$A$1:$L$47"}</definedName>
    <definedName name="HTML_Control_1_2_5_4">{"'summary2'!$A$1:$L$47"}</definedName>
    <definedName name="HTML_Control_1_2_5_5" localSheetId="7">{"'summary2'!$A$1:$L$47"}</definedName>
    <definedName name="HTML_Control_1_2_5_5">{"'summary2'!$A$1:$L$47"}</definedName>
    <definedName name="HTML_Control_1_3" localSheetId="7">{"'summary2'!$A$1:$L$47"}</definedName>
    <definedName name="HTML_Control_1_3">{"'summary2'!$A$1:$L$47"}</definedName>
    <definedName name="HTML_Control_1_3_1" localSheetId="7">{"'summary2'!$A$1:$L$47"}</definedName>
    <definedName name="HTML_Control_1_3_1">{"'summary2'!$A$1:$L$47"}</definedName>
    <definedName name="HTML_Control_1_3_1_1" localSheetId="7">{"'summary2'!$A$1:$L$47"}</definedName>
    <definedName name="HTML_Control_1_3_1_1">{"'summary2'!$A$1:$L$47"}</definedName>
    <definedName name="HTML_Control_1_3_1_1_1" localSheetId="7">{"'summary2'!$A$1:$L$47"}</definedName>
    <definedName name="HTML_Control_1_3_1_1_1">{"'summary2'!$A$1:$L$47"}</definedName>
    <definedName name="HTML_Control_1_3_1_1_1_1" localSheetId="7">{"'summary2'!$A$1:$L$47"}</definedName>
    <definedName name="HTML_Control_1_3_1_1_1_1">{"'summary2'!$A$1:$L$47"}</definedName>
    <definedName name="HTML_Control_1_3_1_1_1_2" localSheetId="7">{"'summary2'!$A$1:$L$47"}</definedName>
    <definedName name="HTML_Control_1_3_1_1_1_2">{"'summary2'!$A$1:$L$47"}</definedName>
    <definedName name="HTML_Control_1_3_1_1_1_3" localSheetId="7">{"'summary2'!$A$1:$L$47"}</definedName>
    <definedName name="HTML_Control_1_3_1_1_1_3">{"'summary2'!$A$1:$L$47"}</definedName>
    <definedName name="HTML_Control_1_3_1_1_1_4" localSheetId="7">{"'summary2'!$A$1:$L$47"}</definedName>
    <definedName name="HTML_Control_1_3_1_1_1_4">{"'summary2'!$A$1:$L$47"}</definedName>
    <definedName name="HTML_Control_1_3_1_1_1_5" localSheetId="7">{"'summary2'!$A$1:$L$47"}</definedName>
    <definedName name="HTML_Control_1_3_1_1_1_5">{"'summary2'!$A$1:$L$47"}</definedName>
    <definedName name="HTML_Control_1_3_1_1_2" localSheetId="7">{"'summary2'!$A$1:$L$47"}</definedName>
    <definedName name="HTML_Control_1_3_1_1_2">{"'summary2'!$A$1:$L$47"}</definedName>
    <definedName name="HTML_Control_1_3_1_1_3" localSheetId="7">{"'summary2'!$A$1:$L$47"}</definedName>
    <definedName name="HTML_Control_1_3_1_1_3">{"'summary2'!$A$1:$L$47"}</definedName>
    <definedName name="HTML_Control_1_3_1_1_4" localSheetId="7">{"'summary2'!$A$1:$L$47"}</definedName>
    <definedName name="HTML_Control_1_3_1_1_4">{"'summary2'!$A$1:$L$47"}</definedName>
    <definedName name="HTML_Control_1_3_1_1_5" localSheetId="7">{"'summary2'!$A$1:$L$47"}</definedName>
    <definedName name="HTML_Control_1_3_1_1_5">{"'summary2'!$A$1:$L$47"}</definedName>
    <definedName name="HTML_Control_1_3_1_2" localSheetId="7">{"'summary2'!$A$1:$L$47"}</definedName>
    <definedName name="HTML_Control_1_3_1_2">{"'summary2'!$A$1:$L$47"}</definedName>
    <definedName name="HTML_Control_1_3_1_2_1" localSheetId="7">{"'summary2'!$A$1:$L$47"}</definedName>
    <definedName name="HTML_Control_1_3_1_2_1">{"'summary2'!$A$1:$L$47"}</definedName>
    <definedName name="HTML_Control_1_3_1_2_2" localSheetId="7">{"'summary2'!$A$1:$L$47"}</definedName>
    <definedName name="HTML_Control_1_3_1_2_2">{"'summary2'!$A$1:$L$47"}</definedName>
    <definedName name="HTML_Control_1_3_1_2_3" localSheetId="7">{"'summary2'!$A$1:$L$47"}</definedName>
    <definedName name="HTML_Control_1_3_1_2_3">{"'summary2'!$A$1:$L$47"}</definedName>
    <definedName name="HTML_Control_1_3_1_2_4" localSheetId="7">{"'summary2'!$A$1:$L$47"}</definedName>
    <definedName name="HTML_Control_1_3_1_2_4">{"'summary2'!$A$1:$L$47"}</definedName>
    <definedName name="HTML_Control_1_3_1_2_5" localSheetId="7">{"'summary2'!$A$1:$L$47"}</definedName>
    <definedName name="HTML_Control_1_3_1_2_5">{"'summary2'!$A$1:$L$47"}</definedName>
    <definedName name="HTML_Control_1_3_1_3" localSheetId="7">{"'summary2'!$A$1:$L$47"}</definedName>
    <definedName name="HTML_Control_1_3_1_3">{"'summary2'!$A$1:$L$47"}</definedName>
    <definedName name="HTML_Control_1_3_1_3_1" localSheetId="7">{"'summary2'!$A$1:$L$47"}</definedName>
    <definedName name="HTML_Control_1_3_1_3_1">{"'summary2'!$A$1:$L$47"}</definedName>
    <definedName name="HTML_Control_1_3_1_3_2" localSheetId="7">{"'summary2'!$A$1:$L$47"}</definedName>
    <definedName name="HTML_Control_1_3_1_3_2">{"'summary2'!$A$1:$L$47"}</definedName>
    <definedName name="HTML_Control_1_3_1_3_3" localSheetId="7">{"'summary2'!$A$1:$L$47"}</definedName>
    <definedName name="HTML_Control_1_3_1_3_3">{"'summary2'!$A$1:$L$47"}</definedName>
    <definedName name="HTML_Control_1_3_1_3_4" localSheetId="7">{"'summary2'!$A$1:$L$47"}</definedName>
    <definedName name="HTML_Control_1_3_1_3_4">{"'summary2'!$A$1:$L$47"}</definedName>
    <definedName name="HTML_Control_1_3_1_3_5" localSheetId="7">{"'summary2'!$A$1:$L$47"}</definedName>
    <definedName name="HTML_Control_1_3_1_3_5">{"'summary2'!$A$1:$L$47"}</definedName>
    <definedName name="HTML_Control_1_3_1_4" localSheetId="7">{"'summary2'!$A$1:$L$47"}</definedName>
    <definedName name="HTML_Control_1_3_1_4">{"'summary2'!$A$1:$L$47"}</definedName>
    <definedName name="HTML_Control_1_3_1_4_1" localSheetId="7">{"'summary2'!$A$1:$L$47"}</definedName>
    <definedName name="HTML_Control_1_3_1_4_1">{"'summary2'!$A$1:$L$47"}</definedName>
    <definedName name="HTML_Control_1_3_1_4_2" localSheetId="7">{"'summary2'!$A$1:$L$47"}</definedName>
    <definedName name="HTML_Control_1_3_1_4_2">{"'summary2'!$A$1:$L$47"}</definedName>
    <definedName name="HTML_Control_1_3_1_4_3" localSheetId="7">{"'summary2'!$A$1:$L$47"}</definedName>
    <definedName name="HTML_Control_1_3_1_4_3">{"'summary2'!$A$1:$L$47"}</definedName>
    <definedName name="HTML_Control_1_3_1_4_4" localSheetId="7">{"'summary2'!$A$1:$L$47"}</definedName>
    <definedName name="HTML_Control_1_3_1_4_4">{"'summary2'!$A$1:$L$47"}</definedName>
    <definedName name="HTML_Control_1_3_1_4_5" localSheetId="7">{"'summary2'!$A$1:$L$47"}</definedName>
    <definedName name="HTML_Control_1_3_1_4_5">{"'summary2'!$A$1:$L$47"}</definedName>
    <definedName name="HTML_Control_1_3_1_5" localSheetId="7">{"'summary2'!$A$1:$L$47"}</definedName>
    <definedName name="HTML_Control_1_3_1_5">{"'summary2'!$A$1:$L$47"}</definedName>
    <definedName name="HTML_Control_1_3_1_5_1" localSheetId="7">{"'summary2'!$A$1:$L$47"}</definedName>
    <definedName name="HTML_Control_1_3_1_5_1">{"'summary2'!$A$1:$L$47"}</definedName>
    <definedName name="HTML_Control_1_3_1_5_2" localSheetId="7">{"'summary2'!$A$1:$L$47"}</definedName>
    <definedName name="HTML_Control_1_3_1_5_2">{"'summary2'!$A$1:$L$47"}</definedName>
    <definedName name="HTML_Control_1_3_1_5_3" localSheetId="7">{"'summary2'!$A$1:$L$47"}</definedName>
    <definedName name="HTML_Control_1_3_1_5_3">{"'summary2'!$A$1:$L$47"}</definedName>
    <definedName name="HTML_Control_1_3_1_5_4" localSheetId="7">{"'summary2'!$A$1:$L$47"}</definedName>
    <definedName name="HTML_Control_1_3_1_5_4">{"'summary2'!$A$1:$L$47"}</definedName>
    <definedName name="HTML_Control_1_3_1_5_5" localSheetId="7">{"'summary2'!$A$1:$L$47"}</definedName>
    <definedName name="HTML_Control_1_3_1_5_5">{"'summary2'!$A$1:$L$47"}</definedName>
    <definedName name="HTML_Control_1_3_2" localSheetId="7">{"'summary2'!$A$1:$L$47"}</definedName>
    <definedName name="HTML_Control_1_3_2">{"'summary2'!$A$1:$L$47"}</definedName>
    <definedName name="HTML_Control_1_3_2_1" localSheetId="7">{"'summary2'!$A$1:$L$47"}</definedName>
    <definedName name="HTML_Control_1_3_2_1">{"'summary2'!$A$1:$L$47"}</definedName>
    <definedName name="HTML_Control_1_3_2_1_1" localSheetId="7">{"'summary2'!$A$1:$L$47"}</definedName>
    <definedName name="HTML_Control_1_3_2_1_1">{"'summary2'!$A$1:$L$47"}</definedName>
    <definedName name="HTML_Control_1_3_2_1_2" localSheetId="7">{"'summary2'!$A$1:$L$47"}</definedName>
    <definedName name="HTML_Control_1_3_2_1_2">{"'summary2'!$A$1:$L$47"}</definedName>
    <definedName name="HTML_Control_1_3_2_1_3" localSheetId="7">{"'summary2'!$A$1:$L$47"}</definedName>
    <definedName name="HTML_Control_1_3_2_1_3">{"'summary2'!$A$1:$L$47"}</definedName>
    <definedName name="HTML_Control_1_3_2_1_4" localSheetId="7">{"'summary2'!$A$1:$L$47"}</definedName>
    <definedName name="HTML_Control_1_3_2_1_4">{"'summary2'!$A$1:$L$47"}</definedName>
    <definedName name="HTML_Control_1_3_2_1_5" localSheetId="7">{"'summary2'!$A$1:$L$47"}</definedName>
    <definedName name="HTML_Control_1_3_2_1_5">{"'summary2'!$A$1:$L$47"}</definedName>
    <definedName name="HTML_Control_1_3_2_2" localSheetId="7">{"'summary2'!$A$1:$L$47"}</definedName>
    <definedName name="HTML_Control_1_3_2_2">{"'summary2'!$A$1:$L$47"}</definedName>
    <definedName name="HTML_Control_1_3_2_3" localSheetId="7">{"'summary2'!$A$1:$L$47"}</definedName>
    <definedName name="HTML_Control_1_3_2_3">{"'summary2'!$A$1:$L$47"}</definedName>
    <definedName name="HTML_Control_1_3_2_4" localSheetId="7">{"'summary2'!$A$1:$L$47"}</definedName>
    <definedName name="HTML_Control_1_3_2_4">{"'summary2'!$A$1:$L$47"}</definedName>
    <definedName name="HTML_Control_1_3_2_5" localSheetId="7">{"'summary2'!$A$1:$L$47"}</definedName>
    <definedName name="HTML_Control_1_3_2_5">{"'summary2'!$A$1:$L$47"}</definedName>
    <definedName name="HTML_Control_1_3_3" localSheetId="7">{"'summary2'!$A$1:$L$47"}</definedName>
    <definedName name="HTML_Control_1_3_3">{"'summary2'!$A$1:$L$47"}</definedName>
    <definedName name="HTML_Control_1_3_3_1" localSheetId="7">{"'summary2'!$A$1:$L$47"}</definedName>
    <definedName name="HTML_Control_1_3_3_1">{"'summary2'!$A$1:$L$47"}</definedName>
    <definedName name="HTML_Control_1_3_3_2" localSheetId="7">{"'summary2'!$A$1:$L$47"}</definedName>
    <definedName name="HTML_Control_1_3_3_2">{"'summary2'!$A$1:$L$47"}</definedName>
    <definedName name="HTML_Control_1_3_3_3" localSheetId="7">{"'summary2'!$A$1:$L$47"}</definedName>
    <definedName name="HTML_Control_1_3_3_3">{"'summary2'!$A$1:$L$47"}</definedName>
    <definedName name="HTML_Control_1_3_3_4" localSheetId="7">{"'summary2'!$A$1:$L$47"}</definedName>
    <definedName name="HTML_Control_1_3_3_4">{"'summary2'!$A$1:$L$47"}</definedName>
    <definedName name="HTML_Control_1_3_3_5" localSheetId="7">{"'summary2'!$A$1:$L$47"}</definedName>
    <definedName name="HTML_Control_1_3_3_5">{"'summary2'!$A$1:$L$47"}</definedName>
    <definedName name="HTML_Control_1_3_4" localSheetId="7">{"'summary2'!$A$1:$L$47"}</definedName>
    <definedName name="HTML_Control_1_3_4">{"'summary2'!$A$1:$L$47"}</definedName>
    <definedName name="HTML_Control_1_3_4_1" localSheetId="7">{"'summary2'!$A$1:$L$47"}</definedName>
    <definedName name="HTML_Control_1_3_4_1">{"'summary2'!$A$1:$L$47"}</definedName>
    <definedName name="HTML_Control_1_3_4_2" localSheetId="7">{"'summary2'!$A$1:$L$47"}</definedName>
    <definedName name="HTML_Control_1_3_4_2">{"'summary2'!$A$1:$L$47"}</definedName>
    <definedName name="HTML_Control_1_3_4_3" localSheetId="7">{"'summary2'!$A$1:$L$47"}</definedName>
    <definedName name="HTML_Control_1_3_4_3">{"'summary2'!$A$1:$L$47"}</definedName>
    <definedName name="HTML_Control_1_3_4_4" localSheetId="7">{"'summary2'!$A$1:$L$47"}</definedName>
    <definedName name="HTML_Control_1_3_4_4">{"'summary2'!$A$1:$L$47"}</definedName>
    <definedName name="HTML_Control_1_3_4_5" localSheetId="7">{"'summary2'!$A$1:$L$47"}</definedName>
    <definedName name="HTML_Control_1_3_4_5">{"'summary2'!$A$1:$L$47"}</definedName>
    <definedName name="HTML_Control_1_3_5" localSheetId="7">{"'summary2'!$A$1:$L$47"}</definedName>
    <definedName name="HTML_Control_1_3_5">{"'summary2'!$A$1:$L$47"}</definedName>
    <definedName name="HTML_Control_1_3_5_1" localSheetId="7">{"'summary2'!$A$1:$L$47"}</definedName>
    <definedName name="HTML_Control_1_3_5_1">{"'summary2'!$A$1:$L$47"}</definedName>
    <definedName name="HTML_Control_1_3_5_2" localSheetId="7">{"'summary2'!$A$1:$L$47"}</definedName>
    <definedName name="HTML_Control_1_3_5_2">{"'summary2'!$A$1:$L$47"}</definedName>
    <definedName name="HTML_Control_1_3_5_3" localSheetId="7">{"'summary2'!$A$1:$L$47"}</definedName>
    <definedName name="HTML_Control_1_3_5_3">{"'summary2'!$A$1:$L$47"}</definedName>
    <definedName name="HTML_Control_1_3_5_4" localSheetId="7">{"'summary2'!$A$1:$L$47"}</definedName>
    <definedName name="HTML_Control_1_3_5_4">{"'summary2'!$A$1:$L$47"}</definedName>
    <definedName name="HTML_Control_1_3_5_5" localSheetId="7">{"'summary2'!$A$1:$L$47"}</definedName>
    <definedName name="HTML_Control_1_3_5_5">{"'summary2'!$A$1:$L$47"}</definedName>
    <definedName name="HTML_Control_1_4" localSheetId="7">{"'summary2'!$A$1:$L$47"}</definedName>
    <definedName name="HTML_Control_1_4">{"'summary2'!$A$1:$L$47"}</definedName>
    <definedName name="HTML_Control_1_4_1" localSheetId="7">{"'summary2'!$A$1:$L$47"}</definedName>
    <definedName name="HTML_Control_1_4_1">{"'summary2'!$A$1:$L$47"}</definedName>
    <definedName name="HTML_Control_1_4_1_1" localSheetId="7">{"'summary2'!$A$1:$L$47"}</definedName>
    <definedName name="HTML_Control_1_4_1_1">{"'summary2'!$A$1:$L$47"}</definedName>
    <definedName name="HTML_Control_1_4_1_1_1" localSheetId="7">{"'summary2'!$A$1:$L$47"}</definedName>
    <definedName name="HTML_Control_1_4_1_1_1">{"'summary2'!$A$1:$L$47"}</definedName>
    <definedName name="HTML_Control_1_4_1_1_1_1" localSheetId="7">{"'summary2'!$A$1:$L$47"}</definedName>
    <definedName name="HTML_Control_1_4_1_1_1_1">{"'summary2'!$A$1:$L$47"}</definedName>
    <definedName name="HTML_Control_1_4_1_1_1_2" localSheetId="7">{"'summary2'!$A$1:$L$47"}</definedName>
    <definedName name="HTML_Control_1_4_1_1_1_2">{"'summary2'!$A$1:$L$47"}</definedName>
    <definedName name="HTML_Control_1_4_1_1_1_3" localSheetId="7">{"'summary2'!$A$1:$L$47"}</definedName>
    <definedName name="HTML_Control_1_4_1_1_1_3">{"'summary2'!$A$1:$L$47"}</definedName>
    <definedName name="HTML_Control_1_4_1_1_1_4" localSheetId="7">{"'summary2'!$A$1:$L$47"}</definedName>
    <definedName name="HTML_Control_1_4_1_1_1_4">{"'summary2'!$A$1:$L$47"}</definedName>
    <definedName name="HTML_Control_1_4_1_1_1_5" localSheetId="7">{"'summary2'!$A$1:$L$47"}</definedName>
    <definedName name="HTML_Control_1_4_1_1_1_5">{"'summary2'!$A$1:$L$47"}</definedName>
    <definedName name="HTML_Control_1_4_1_1_2" localSheetId="7">{"'summary2'!$A$1:$L$47"}</definedName>
    <definedName name="HTML_Control_1_4_1_1_2">{"'summary2'!$A$1:$L$47"}</definedName>
    <definedName name="HTML_Control_1_4_1_1_3" localSheetId="7">{"'summary2'!$A$1:$L$47"}</definedName>
    <definedName name="HTML_Control_1_4_1_1_3">{"'summary2'!$A$1:$L$47"}</definedName>
    <definedName name="HTML_Control_1_4_1_1_4" localSheetId="7">{"'summary2'!$A$1:$L$47"}</definedName>
    <definedName name="HTML_Control_1_4_1_1_4">{"'summary2'!$A$1:$L$47"}</definedName>
    <definedName name="HTML_Control_1_4_1_1_5" localSheetId="7">{"'summary2'!$A$1:$L$47"}</definedName>
    <definedName name="HTML_Control_1_4_1_1_5">{"'summary2'!$A$1:$L$47"}</definedName>
    <definedName name="HTML_Control_1_4_1_2" localSheetId="7">{"'summary2'!$A$1:$L$47"}</definedName>
    <definedName name="HTML_Control_1_4_1_2">{"'summary2'!$A$1:$L$47"}</definedName>
    <definedName name="HTML_Control_1_4_1_2_1" localSheetId="7">{"'summary2'!$A$1:$L$47"}</definedName>
    <definedName name="HTML_Control_1_4_1_2_1">{"'summary2'!$A$1:$L$47"}</definedName>
    <definedName name="HTML_Control_1_4_1_2_2" localSheetId="7">{"'summary2'!$A$1:$L$47"}</definedName>
    <definedName name="HTML_Control_1_4_1_2_2">{"'summary2'!$A$1:$L$47"}</definedName>
    <definedName name="HTML_Control_1_4_1_2_3" localSheetId="7">{"'summary2'!$A$1:$L$47"}</definedName>
    <definedName name="HTML_Control_1_4_1_2_3">{"'summary2'!$A$1:$L$47"}</definedName>
    <definedName name="HTML_Control_1_4_1_2_4" localSheetId="7">{"'summary2'!$A$1:$L$47"}</definedName>
    <definedName name="HTML_Control_1_4_1_2_4">{"'summary2'!$A$1:$L$47"}</definedName>
    <definedName name="HTML_Control_1_4_1_2_5" localSheetId="7">{"'summary2'!$A$1:$L$47"}</definedName>
    <definedName name="HTML_Control_1_4_1_2_5">{"'summary2'!$A$1:$L$47"}</definedName>
    <definedName name="HTML_Control_1_4_1_3" localSheetId="7">{"'summary2'!$A$1:$L$47"}</definedName>
    <definedName name="HTML_Control_1_4_1_3">{"'summary2'!$A$1:$L$47"}</definedName>
    <definedName name="HTML_Control_1_4_1_3_1" localSheetId="7">{"'summary2'!$A$1:$L$47"}</definedName>
    <definedName name="HTML_Control_1_4_1_3_1">{"'summary2'!$A$1:$L$47"}</definedName>
    <definedName name="HTML_Control_1_4_1_3_2" localSheetId="7">{"'summary2'!$A$1:$L$47"}</definedName>
    <definedName name="HTML_Control_1_4_1_3_2">{"'summary2'!$A$1:$L$47"}</definedName>
    <definedName name="HTML_Control_1_4_1_3_3" localSheetId="7">{"'summary2'!$A$1:$L$47"}</definedName>
    <definedName name="HTML_Control_1_4_1_3_3">{"'summary2'!$A$1:$L$47"}</definedName>
    <definedName name="HTML_Control_1_4_1_3_4" localSheetId="7">{"'summary2'!$A$1:$L$47"}</definedName>
    <definedName name="HTML_Control_1_4_1_3_4">{"'summary2'!$A$1:$L$47"}</definedName>
    <definedName name="HTML_Control_1_4_1_3_5" localSheetId="7">{"'summary2'!$A$1:$L$47"}</definedName>
    <definedName name="HTML_Control_1_4_1_3_5">{"'summary2'!$A$1:$L$47"}</definedName>
    <definedName name="HTML_Control_1_4_1_4" localSheetId="7">{"'summary2'!$A$1:$L$47"}</definedName>
    <definedName name="HTML_Control_1_4_1_4">{"'summary2'!$A$1:$L$47"}</definedName>
    <definedName name="HTML_Control_1_4_1_4_1" localSheetId="7">{"'summary2'!$A$1:$L$47"}</definedName>
    <definedName name="HTML_Control_1_4_1_4_1">{"'summary2'!$A$1:$L$47"}</definedName>
    <definedName name="HTML_Control_1_4_1_4_2" localSheetId="7">{"'summary2'!$A$1:$L$47"}</definedName>
    <definedName name="HTML_Control_1_4_1_4_2">{"'summary2'!$A$1:$L$47"}</definedName>
    <definedName name="HTML_Control_1_4_1_4_3" localSheetId="7">{"'summary2'!$A$1:$L$47"}</definedName>
    <definedName name="HTML_Control_1_4_1_4_3">{"'summary2'!$A$1:$L$47"}</definedName>
    <definedName name="HTML_Control_1_4_1_4_4" localSheetId="7">{"'summary2'!$A$1:$L$47"}</definedName>
    <definedName name="HTML_Control_1_4_1_4_4">{"'summary2'!$A$1:$L$47"}</definedName>
    <definedName name="HTML_Control_1_4_1_4_5" localSheetId="7">{"'summary2'!$A$1:$L$47"}</definedName>
    <definedName name="HTML_Control_1_4_1_4_5">{"'summary2'!$A$1:$L$47"}</definedName>
    <definedName name="HTML_Control_1_4_1_5" localSheetId="7">{"'summary2'!$A$1:$L$47"}</definedName>
    <definedName name="HTML_Control_1_4_1_5">{"'summary2'!$A$1:$L$47"}</definedName>
    <definedName name="HTML_Control_1_4_1_5_1" localSheetId="7">{"'summary2'!$A$1:$L$47"}</definedName>
    <definedName name="HTML_Control_1_4_1_5_1">{"'summary2'!$A$1:$L$47"}</definedName>
    <definedName name="HTML_Control_1_4_1_5_2" localSheetId="7">{"'summary2'!$A$1:$L$47"}</definedName>
    <definedName name="HTML_Control_1_4_1_5_2">{"'summary2'!$A$1:$L$47"}</definedName>
    <definedName name="HTML_Control_1_4_1_5_3" localSheetId="7">{"'summary2'!$A$1:$L$47"}</definedName>
    <definedName name="HTML_Control_1_4_1_5_3">{"'summary2'!$A$1:$L$47"}</definedName>
    <definedName name="HTML_Control_1_4_1_5_4" localSheetId="7">{"'summary2'!$A$1:$L$47"}</definedName>
    <definedName name="HTML_Control_1_4_1_5_4">{"'summary2'!$A$1:$L$47"}</definedName>
    <definedName name="HTML_Control_1_4_1_5_5" localSheetId="7">{"'summary2'!$A$1:$L$47"}</definedName>
    <definedName name="HTML_Control_1_4_1_5_5">{"'summary2'!$A$1:$L$47"}</definedName>
    <definedName name="HTML_Control_1_4_2" localSheetId="7">{"'summary2'!$A$1:$L$47"}</definedName>
    <definedName name="HTML_Control_1_4_2">{"'summary2'!$A$1:$L$47"}</definedName>
    <definedName name="HTML_Control_1_4_2_1" localSheetId="7">{"'summary2'!$A$1:$L$47"}</definedName>
    <definedName name="HTML_Control_1_4_2_1">{"'summary2'!$A$1:$L$47"}</definedName>
    <definedName name="HTML_Control_1_4_2_1_1" localSheetId="7">{"'summary2'!$A$1:$L$47"}</definedName>
    <definedName name="HTML_Control_1_4_2_1_1">{"'summary2'!$A$1:$L$47"}</definedName>
    <definedName name="HTML_Control_1_4_2_1_2" localSheetId="7">{"'summary2'!$A$1:$L$47"}</definedName>
    <definedName name="HTML_Control_1_4_2_1_2">{"'summary2'!$A$1:$L$47"}</definedName>
    <definedName name="HTML_Control_1_4_2_1_3" localSheetId="7">{"'summary2'!$A$1:$L$47"}</definedName>
    <definedName name="HTML_Control_1_4_2_1_3">{"'summary2'!$A$1:$L$47"}</definedName>
    <definedName name="HTML_Control_1_4_2_1_4" localSheetId="7">{"'summary2'!$A$1:$L$47"}</definedName>
    <definedName name="HTML_Control_1_4_2_1_4">{"'summary2'!$A$1:$L$47"}</definedName>
    <definedName name="HTML_Control_1_4_2_1_5" localSheetId="7">{"'summary2'!$A$1:$L$47"}</definedName>
    <definedName name="HTML_Control_1_4_2_1_5">{"'summary2'!$A$1:$L$47"}</definedName>
    <definedName name="HTML_Control_1_4_2_2" localSheetId="7">{"'summary2'!$A$1:$L$47"}</definedName>
    <definedName name="HTML_Control_1_4_2_2">{"'summary2'!$A$1:$L$47"}</definedName>
    <definedName name="HTML_Control_1_4_2_3" localSheetId="7">{"'summary2'!$A$1:$L$47"}</definedName>
    <definedName name="HTML_Control_1_4_2_3">{"'summary2'!$A$1:$L$47"}</definedName>
    <definedName name="HTML_Control_1_4_2_4" localSheetId="7">{"'summary2'!$A$1:$L$47"}</definedName>
    <definedName name="HTML_Control_1_4_2_4">{"'summary2'!$A$1:$L$47"}</definedName>
    <definedName name="HTML_Control_1_4_2_5" localSheetId="7">{"'summary2'!$A$1:$L$47"}</definedName>
    <definedName name="HTML_Control_1_4_2_5">{"'summary2'!$A$1:$L$47"}</definedName>
    <definedName name="HTML_Control_1_4_3" localSheetId="7">{"'summary2'!$A$1:$L$47"}</definedName>
    <definedName name="HTML_Control_1_4_3">{"'summary2'!$A$1:$L$47"}</definedName>
    <definedName name="HTML_Control_1_4_3_1" localSheetId="7">{"'summary2'!$A$1:$L$47"}</definedName>
    <definedName name="HTML_Control_1_4_3_1">{"'summary2'!$A$1:$L$47"}</definedName>
    <definedName name="HTML_Control_1_4_3_2" localSheetId="7">{"'summary2'!$A$1:$L$47"}</definedName>
    <definedName name="HTML_Control_1_4_3_2">{"'summary2'!$A$1:$L$47"}</definedName>
    <definedName name="HTML_Control_1_4_3_3" localSheetId="7">{"'summary2'!$A$1:$L$47"}</definedName>
    <definedName name="HTML_Control_1_4_3_3">{"'summary2'!$A$1:$L$47"}</definedName>
    <definedName name="HTML_Control_1_4_3_4" localSheetId="7">{"'summary2'!$A$1:$L$47"}</definedName>
    <definedName name="HTML_Control_1_4_3_4">{"'summary2'!$A$1:$L$47"}</definedName>
    <definedName name="HTML_Control_1_4_3_5" localSheetId="7">{"'summary2'!$A$1:$L$47"}</definedName>
    <definedName name="HTML_Control_1_4_3_5">{"'summary2'!$A$1:$L$47"}</definedName>
    <definedName name="HTML_Control_1_4_4" localSheetId="7">{"'summary2'!$A$1:$L$47"}</definedName>
    <definedName name="HTML_Control_1_4_4">{"'summary2'!$A$1:$L$47"}</definedName>
    <definedName name="HTML_Control_1_4_4_1" localSheetId="7">{"'summary2'!$A$1:$L$47"}</definedName>
    <definedName name="HTML_Control_1_4_4_1">{"'summary2'!$A$1:$L$47"}</definedName>
    <definedName name="HTML_Control_1_4_4_2" localSheetId="7">{"'summary2'!$A$1:$L$47"}</definedName>
    <definedName name="HTML_Control_1_4_4_2">{"'summary2'!$A$1:$L$47"}</definedName>
    <definedName name="HTML_Control_1_4_4_3" localSheetId="7">{"'summary2'!$A$1:$L$47"}</definedName>
    <definedName name="HTML_Control_1_4_4_3">{"'summary2'!$A$1:$L$47"}</definedName>
    <definedName name="HTML_Control_1_4_4_4" localSheetId="7">{"'summary2'!$A$1:$L$47"}</definedName>
    <definedName name="HTML_Control_1_4_4_4">{"'summary2'!$A$1:$L$47"}</definedName>
    <definedName name="HTML_Control_1_4_4_5" localSheetId="7">{"'summary2'!$A$1:$L$47"}</definedName>
    <definedName name="HTML_Control_1_4_4_5">{"'summary2'!$A$1:$L$47"}</definedName>
    <definedName name="HTML_Control_1_4_5" localSheetId="7">{"'summary2'!$A$1:$L$47"}</definedName>
    <definedName name="HTML_Control_1_4_5">{"'summary2'!$A$1:$L$47"}</definedName>
    <definedName name="HTML_Control_1_4_5_1" localSheetId="7">{"'summary2'!$A$1:$L$47"}</definedName>
    <definedName name="HTML_Control_1_4_5_1">{"'summary2'!$A$1:$L$47"}</definedName>
    <definedName name="HTML_Control_1_4_5_2" localSheetId="7">{"'summary2'!$A$1:$L$47"}</definedName>
    <definedName name="HTML_Control_1_4_5_2">{"'summary2'!$A$1:$L$47"}</definedName>
    <definedName name="HTML_Control_1_4_5_3" localSheetId="7">{"'summary2'!$A$1:$L$47"}</definedName>
    <definedName name="HTML_Control_1_4_5_3">{"'summary2'!$A$1:$L$47"}</definedName>
    <definedName name="HTML_Control_1_4_5_4" localSheetId="7">{"'summary2'!$A$1:$L$47"}</definedName>
    <definedName name="HTML_Control_1_4_5_4">{"'summary2'!$A$1:$L$47"}</definedName>
    <definedName name="HTML_Control_1_4_5_5" localSheetId="7">{"'summary2'!$A$1:$L$47"}</definedName>
    <definedName name="HTML_Control_1_4_5_5">{"'summary2'!$A$1:$L$47"}</definedName>
    <definedName name="HTML_Control_1_5" localSheetId="7">{"'summary2'!$A$1:$L$47"}</definedName>
    <definedName name="HTML_Control_1_5">{"'summary2'!$A$1:$L$47"}</definedName>
    <definedName name="HTML_Control_1_5_1" localSheetId="7">{"'summary2'!$A$1:$L$47"}</definedName>
    <definedName name="HTML_Control_1_5_1">{"'summary2'!$A$1:$L$47"}</definedName>
    <definedName name="HTML_Control_1_5_1_1" localSheetId="7">{"'summary2'!$A$1:$L$47"}</definedName>
    <definedName name="HTML_Control_1_5_1_1">{"'summary2'!$A$1:$L$47"}</definedName>
    <definedName name="HTML_Control_1_5_1_1_1" localSheetId="7">{"'summary2'!$A$1:$L$47"}</definedName>
    <definedName name="HTML_Control_1_5_1_1_1">{"'summary2'!$A$1:$L$47"}</definedName>
    <definedName name="HTML_Control_1_5_1_1_1_1" localSheetId="7">{"'summary2'!$A$1:$L$47"}</definedName>
    <definedName name="HTML_Control_1_5_1_1_1_1">{"'summary2'!$A$1:$L$47"}</definedName>
    <definedName name="HTML_Control_1_5_1_1_1_2" localSheetId="7">{"'summary2'!$A$1:$L$47"}</definedName>
    <definedName name="HTML_Control_1_5_1_1_1_2">{"'summary2'!$A$1:$L$47"}</definedName>
    <definedName name="HTML_Control_1_5_1_1_1_3" localSheetId="7">{"'summary2'!$A$1:$L$47"}</definedName>
    <definedName name="HTML_Control_1_5_1_1_1_3">{"'summary2'!$A$1:$L$47"}</definedName>
    <definedName name="HTML_Control_1_5_1_1_1_4" localSheetId="7">{"'summary2'!$A$1:$L$47"}</definedName>
    <definedName name="HTML_Control_1_5_1_1_1_4">{"'summary2'!$A$1:$L$47"}</definedName>
    <definedName name="HTML_Control_1_5_1_1_1_5" localSheetId="7">{"'summary2'!$A$1:$L$47"}</definedName>
    <definedName name="HTML_Control_1_5_1_1_1_5">{"'summary2'!$A$1:$L$47"}</definedName>
    <definedName name="HTML_Control_1_5_1_1_2" localSheetId="7">{"'summary2'!$A$1:$L$47"}</definedName>
    <definedName name="HTML_Control_1_5_1_1_2">{"'summary2'!$A$1:$L$47"}</definedName>
    <definedName name="HTML_Control_1_5_1_1_3" localSheetId="7">{"'summary2'!$A$1:$L$47"}</definedName>
    <definedName name="HTML_Control_1_5_1_1_3">{"'summary2'!$A$1:$L$47"}</definedName>
    <definedName name="HTML_Control_1_5_1_1_4" localSheetId="7">{"'summary2'!$A$1:$L$47"}</definedName>
    <definedName name="HTML_Control_1_5_1_1_4">{"'summary2'!$A$1:$L$47"}</definedName>
    <definedName name="HTML_Control_1_5_1_1_5" localSheetId="7">{"'summary2'!$A$1:$L$47"}</definedName>
    <definedName name="HTML_Control_1_5_1_1_5">{"'summary2'!$A$1:$L$47"}</definedName>
    <definedName name="HTML_Control_1_5_1_2" localSheetId="7">{"'summary2'!$A$1:$L$47"}</definedName>
    <definedName name="HTML_Control_1_5_1_2">{"'summary2'!$A$1:$L$47"}</definedName>
    <definedName name="HTML_Control_1_5_1_2_1" localSheetId="7">{"'summary2'!$A$1:$L$47"}</definedName>
    <definedName name="HTML_Control_1_5_1_2_1">{"'summary2'!$A$1:$L$47"}</definedName>
    <definedName name="HTML_Control_1_5_1_2_2" localSheetId="7">{"'summary2'!$A$1:$L$47"}</definedName>
    <definedName name="HTML_Control_1_5_1_2_2">{"'summary2'!$A$1:$L$47"}</definedName>
    <definedName name="HTML_Control_1_5_1_2_3" localSheetId="7">{"'summary2'!$A$1:$L$47"}</definedName>
    <definedName name="HTML_Control_1_5_1_2_3">{"'summary2'!$A$1:$L$47"}</definedName>
    <definedName name="HTML_Control_1_5_1_2_4" localSheetId="7">{"'summary2'!$A$1:$L$47"}</definedName>
    <definedName name="HTML_Control_1_5_1_2_4">{"'summary2'!$A$1:$L$47"}</definedName>
    <definedName name="HTML_Control_1_5_1_2_5" localSheetId="7">{"'summary2'!$A$1:$L$47"}</definedName>
    <definedName name="HTML_Control_1_5_1_2_5">{"'summary2'!$A$1:$L$47"}</definedName>
    <definedName name="HTML_Control_1_5_1_3" localSheetId="7">{"'summary2'!$A$1:$L$47"}</definedName>
    <definedName name="HTML_Control_1_5_1_3">{"'summary2'!$A$1:$L$47"}</definedName>
    <definedName name="HTML_Control_1_5_1_3_1" localSheetId="7">{"'summary2'!$A$1:$L$47"}</definedName>
    <definedName name="HTML_Control_1_5_1_3_1">{"'summary2'!$A$1:$L$47"}</definedName>
    <definedName name="HTML_Control_1_5_1_3_2" localSheetId="7">{"'summary2'!$A$1:$L$47"}</definedName>
    <definedName name="HTML_Control_1_5_1_3_2">{"'summary2'!$A$1:$L$47"}</definedName>
    <definedName name="HTML_Control_1_5_1_3_3" localSheetId="7">{"'summary2'!$A$1:$L$47"}</definedName>
    <definedName name="HTML_Control_1_5_1_3_3">{"'summary2'!$A$1:$L$47"}</definedName>
    <definedName name="HTML_Control_1_5_1_3_4" localSheetId="7">{"'summary2'!$A$1:$L$47"}</definedName>
    <definedName name="HTML_Control_1_5_1_3_4">{"'summary2'!$A$1:$L$47"}</definedName>
    <definedName name="HTML_Control_1_5_1_3_5" localSheetId="7">{"'summary2'!$A$1:$L$47"}</definedName>
    <definedName name="HTML_Control_1_5_1_3_5">{"'summary2'!$A$1:$L$47"}</definedName>
    <definedName name="HTML_Control_1_5_1_4" localSheetId="7">{"'summary2'!$A$1:$L$47"}</definedName>
    <definedName name="HTML_Control_1_5_1_4">{"'summary2'!$A$1:$L$47"}</definedName>
    <definedName name="HTML_Control_1_5_1_4_1" localSheetId="7">{"'summary2'!$A$1:$L$47"}</definedName>
    <definedName name="HTML_Control_1_5_1_4_1">{"'summary2'!$A$1:$L$47"}</definedName>
    <definedName name="HTML_Control_1_5_1_4_2" localSheetId="7">{"'summary2'!$A$1:$L$47"}</definedName>
    <definedName name="HTML_Control_1_5_1_4_2">{"'summary2'!$A$1:$L$47"}</definedName>
    <definedName name="HTML_Control_1_5_1_4_3" localSheetId="7">{"'summary2'!$A$1:$L$47"}</definedName>
    <definedName name="HTML_Control_1_5_1_4_3">{"'summary2'!$A$1:$L$47"}</definedName>
    <definedName name="HTML_Control_1_5_1_4_4" localSheetId="7">{"'summary2'!$A$1:$L$47"}</definedName>
    <definedName name="HTML_Control_1_5_1_4_4">{"'summary2'!$A$1:$L$47"}</definedName>
    <definedName name="HTML_Control_1_5_1_4_5" localSheetId="7">{"'summary2'!$A$1:$L$47"}</definedName>
    <definedName name="HTML_Control_1_5_1_4_5">{"'summary2'!$A$1:$L$47"}</definedName>
    <definedName name="HTML_Control_1_5_1_5" localSheetId="7">{"'summary2'!$A$1:$L$47"}</definedName>
    <definedName name="HTML_Control_1_5_1_5">{"'summary2'!$A$1:$L$47"}</definedName>
    <definedName name="HTML_Control_1_5_1_5_1" localSheetId="7">{"'summary2'!$A$1:$L$47"}</definedName>
    <definedName name="HTML_Control_1_5_1_5_1">{"'summary2'!$A$1:$L$47"}</definedName>
    <definedName name="HTML_Control_1_5_1_5_2" localSheetId="7">{"'summary2'!$A$1:$L$47"}</definedName>
    <definedName name="HTML_Control_1_5_1_5_2">{"'summary2'!$A$1:$L$47"}</definedName>
    <definedName name="HTML_Control_1_5_1_5_3" localSheetId="7">{"'summary2'!$A$1:$L$47"}</definedName>
    <definedName name="HTML_Control_1_5_1_5_3">{"'summary2'!$A$1:$L$47"}</definedName>
    <definedName name="HTML_Control_1_5_1_5_4" localSheetId="7">{"'summary2'!$A$1:$L$47"}</definedName>
    <definedName name="HTML_Control_1_5_1_5_4">{"'summary2'!$A$1:$L$47"}</definedName>
    <definedName name="HTML_Control_1_5_1_5_5" localSheetId="7">{"'summary2'!$A$1:$L$47"}</definedName>
    <definedName name="HTML_Control_1_5_1_5_5">{"'summary2'!$A$1:$L$47"}</definedName>
    <definedName name="HTML_Control_1_5_2" localSheetId="7">{"'summary2'!$A$1:$L$47"}</definedName>
    <definedName name="HTML_Control_1_5_2">{"'summary2'!$A$1:$L$47"}</definedName>
    <definedName name="HTML_Control_1_5_2_1" localSheetId="7">{"'summary2'!$A$1:$L$47"}</definedName>
    <definedName name="HTML_Control_1_5_2_1">{"'summary2'!$A$1:$L$47"}</definedName>
    <definedName name="HTML_Control_1_5_2_1_1" localSheetId="7">{"'summary2'!$A$1:$L$47"}</definedName>
    <definedName name="HTML_Control_1_5_2_1_1">{"'summary2'!$A$1:$L$47"}</definedName>
    <definedName name="HTML_Control_1_5_2_1_2" localSheetId="7">{"'summary2'!$A$1:$L$47"}</definedName>
    <definedName name="HTML_Control_1_5_2_1_2">{"'summary2'!$A$1:$L$47"}</definedName>
    <definedName name="HTML_Control_1_5_2_1_3" localSheetId="7">{"'summary2'!$A$1:$L$47"}</definedName>
    <definedName name="HTML_Control_1_5_2_1_3">{"'summary2'!$A$1:$L$47"}</definedName>
    <definedName name="HTML_Control_1_5_2_1_4" localSheetId="7">{"'summary2'!$A$1:$L$47"}</definedName>
    <definedName name="HTML_Control_1_5_2_1_4">{"'summary2'!$A$1:$L$47"}</definedName>
    <definedName name="HTML_Control_1_5_2_1_5" localSheetId="7">{"'summary2'!$A$1:$L$47"}</definedName>
    <definedName name="HTML_Control_1_5_2_1_5">{"'summary2'!$A$1:$L$47"}</definedName>
    <definedName name="HTML_Control_1_5_2_2" localSheetId="7">{"'summary2'!$A$1:$L$47"}</definedName>
    <definedName name="HTML_Control_1_5_2_2">{"'summary2'!$A$1:$L$47"}</definedName>
    <definedName name="HTML_Control_1_5_2_3" localSheetId="7">{"'summary2'!$A$1:$L$47"}</definedName>
    <definedName name="HTML_Control_1_5_2_3">{"'summary2'!$A$1:$L$47"}</definedName>
    <definedName name="HTML_Control_1_5_2_4" localSheetId="7">{"'summary2'!$A$1:$L$47"}</definedName>
    <definedName name="HTML_Control_1_5_2_4">{"'summary2'!$A$1:$L$47"}</definedName>
    <definedName name="HTML_Control_1_5_2_5" localSheetId="7">{"'summary2'!$A$1:$L$47"}</definedName>
    <definedName name="HTML_Control_1_5_2_5">{"'summary2'!$A$1:$L$47"}</definedName>
    <definedName name="HTML_Control_1_5_3" localSheetId="7">{"'summary2'!$A$1:$L$47"}</definedName>
    <definedName name="HTML_Control_1_5_3">{"'summary2'!$A$1:$L$47"}</definedName>
    <definedName name="HTML_Control_1_5_3_1" localSheetId="7">{"'summary2'!$A$1:$L$47"}</definedName>
    <definedName name="HTML_Control_1_5_3_1">{"'summary2'!$A$1:$L$47"}</definedName>
    <definedName name="HTML_Control_1_5_3_2" localSheetId="7">{"'summary2'!$A$1:$L$47"}</definedName>
    <definedName name="HTML_Control_1_5_3_2">{"'summary2'!$A$1:$L$47"}</definedName>
    <definedName name="HTML_Control_1_5_3_3" localSheetId="7">{"'summary2'!$A$1:$L$47"}</definedName>
    <definedName name="HTML_Control_1_5_3_3">{"'summary2'!$A$1:$L$47"}</definedName>
    <definedName name="HTML_Control_1_5_3_4" localSheetId="7">{"'summary2'!$A$1:$L$47"}</definedName>
    <definedName name="HTML_Control_1_5_3_4">{"'summary2'!$A$1:$L$47"}</definedName>
    <definedName name="HTML_Control_1_5_3_5" localSheetId="7">{"'summary2'!$A$1:$L$47"}</definedName>
    <definedName name="HTML_Control_1_5_3_5">{"'summary2'!$A$1:$L$47"}</definedName>
    <definedName name="HTML_Control_1_5_4" localSheetId="7">{"'summary2'!$A$1:$L$47"}</definedName>
    <definedName name="HTML_Control_1_5_4">{"'summary2'!$A$1:$L$47"}</definedName>
    <definedName name="HTML_Control_1_5_4_1" localSheetId="7">{"'summary2'!$A$1:$L$47"}</definedName>
    <definedName name="HTML_Control_1_5_4_1">{"'summary2'!$A$1:$L$47"}</definedName>
    <definedName name="HTML_Control_1_5_4_2" localSheetId="7">{"'summary2'!$A$1:$L$47"}</definedName>
    <definedName name="HTML_Control_1_5_4_2">{"'summary2'!$A$1:$L$47"}</definedName>
    <definedName name="HTML_Control_1_5_4_3" localSheetId="7">{"'summary2'!$A$1:$L$47"}</definedName>
    <definedName name="HTML_Control_1_5_4_3">{"'summary2'!$A$1:$L$47"}</definedName>
    <definedName name="HTML_Control_1_5_4_4" localSheetId="7">{"'summary2'!$A$1:$L$47"}</definedName>
    <definedName name="HTML_Control_1_5_4_4">{"'summary2'!$A$1:$L$47"}</definedName>
    <definedName name="HTML_Control_1_5_4_5" localSheetId="7">{"'summary2'!$A$1:$L$47"}</definedName>
    <definedName name="HTML_Control_1_5_4_5">{"'summary2'!$A$1:$L$47"}</definedName>
    <definedName name="HTML_Control_1_5_5" localSheetId="7">{"'summary2'!$A$1:$L$47"}</definedName>
    <definedName name="HTML_Control_1_5_5">{"'summary2'!$A$1:$L$47"}</definedName>
    <definedName name="HTML_Control_1_5_5_1" localSheetId="7">{"'summary2'!$A$1:$L$47"}</definedName>
    <definedName name="HTML_Control_1_5_5_1">{"'summary2'!$A$1:$L$47"}</definedName>
    <definedName name="HTML_Control_1_5_5_2" localSheetId="7">{"'summary2'!$A$1:$L$47"}</definedName>
    <definedName name="HTML_Control_1_5_5_2">{"'summary2'!$A$1:$L$47"}</definedName>
    <definedName name="HTML_Control_1_5_5_3" localSheetId="7">{"'summary2'!$A$1:$L$47"}</definedName>
    <definedName name="HTML_Control_1_5_5_3">{"'summary2'!$A$1:$L$47"}</definedName>
    <definedName name="HTML_Control_1_5_5_4" localSheetId="7">{"'summary2'!$A$1:$L$47"}</definedName>
    <definedName name="HTML_Control_1_5_5_4">{"'summary2'!$A$1:$L$47"}</definedName>
    <definedName name="HTML_Control_1_5_5_5" localSheetId="7">{"'summary2'!$A$1:$L$47"}</definedName>
    <definedName name="HTML_Control_1_5_5_5">{"'summary2'!$A$1:$L$47"}</definedName>
    <definedName name="HTML_Control_2" localSheetId="7">{"'summary2'!$A$1:$L$47"}</definedName>
    <definedName name="HTML_Control_2">{"'summary2'!$A$1:$L$47"}</definedName>
    <definedName name="HTML_Control_2_1" localSheetId="7">{"'summary2'!$A$1:$L$47"}</definedName>
    <definedName name="HTML_Control_2_1">{"'summary2'!$A$1:$L$47"}</definedName>
    <definedName name="HTML_Control_2_1_1" localSheetId="7">{"'summary2'!$A$1:$L$47"}</definedName>
    <definedName name="HTML_Control_2_1_1">{"'summary2'!$A$1:$L$47"}</definedName>
    <definedName name="HTML_Control_2_1_1_1" localSheetId="7">{"'summary2'!$A$1:$L$47"}</definedName>
    <definedName name="HTML_Control_2_1_1_1">{"'summary2'!$A$1:$L$47"}</definedName>
    <definedName name="HTML_Control_2_1_1_1_1" localSheetId="7">{"'summary2'!$A$1:$L$47"}</definedName>
    <definedName name="HTML_Control_2_1_1_1_1">{"'summary2'!$A$1:$L$47"}</definedName>
    <definedName name="HTML_Control_2_1_1_1_1_1" localSheetId="7">{"'summary2'!$A$1:$L$47"}</definedName>
    <definedName name="HTML_Control_2_1_1_1_1_1">{"'summary2'!$A$1:$L$47"}</definedName>
    <definedName name="HTML_Control_2_1_1_1_1_2" localSheetId="7">{"'summary2'!$A$1:$L$47"}</definedName>
    <definedName name="HTML_Control_2_1_1_1_1_2">{"'summary2'!$A$1:$L$47"}</definedName>
    <definedName name="HTML_Control_2_1_1_1_1_3" localSheetId="7">{"'summary2'!$A$1:$L$47"}</definedName>
    <definedName name="HTML_Control_2_1_1_1_1_3">{"'summary2'!$A$1:$L$47"}</definedName>
    <definedName name="HTML_Control_2_1_1_1_1_4" localSheetId="7">{"'summary2'!$A$1:$L$47"}</definedName>
    <definedName name="HTML_Control_2_1_1_1_1_4">{"'summary2'!$A$1:$L$47"}</definedName>
    <definedName name="HTML_Control_2_1_1_1_1_5" localSheetId="7">{"'summary2'!$A$1:$L$47"}</definedName>
    <definedName name="HTML_Control_2_1_1_1_1_5">{"'summary2'!$A$1:$L$47"}</definedName>
    <definedName name="HTML_Control_2_1_1_1_2" localSheetId="7">{"'summary2'!$A$1:$L$47"}</definedName>
    <definedName name="HTML_Control_2_1_1_1_2">{"'summary2'!$A$1:$L$47"}</definedName>
    <definedName name="HTML_Control_2_1_1_1_3" localSheetId="7">{"'summary2'!$A$1:$L$47"}</definedName>
    <definedName name="HTML_Control_2_1_1_1_3">{"'summary2'!$A$1:$L$47"}</definedName>
    <definedName name="HTML_Control_2_1_1_1_4" localSheetId="7">{"'summary2'!$A$1:$L$47"}</definedName>
    <definedName name="HTML_Control_2_1_1_1_4">{"'summary2'!$A$1:$L$47"}</definedName>
    <definedName name="HTML_Control_2_1_1_1_5" localSheetId="7">{"'summary2'!$A$1:$L$47"}</definedName>
    <definedName name="HTML_Control_2_1_1_1_5">{"'summary2'!$A$1:$L$47"}</definedName>
    <definedName name="HTML_Control_2_1_1_2" localSheetId="7">{"'summary2'!$A$1:$L$47"}</definedName>
    <definedName name="HTML_Control_2_1_1_2">{"'summary2'!$A$1:$L$47"}</definedName>
    <definedName name="HTML_Control_2_1_1_2_1" localSheetId="7">{"'summary2'!$A$1:$L$47"}</definedName>
    <definedName name="HTML_Control_2_1_1_2_1">{"'summary2'!$A$1:$L$47"}</definedName>
    <definedName name="HTML_Control_2_1_1_2_1_1" localSheetId="7">{"'summary2'!$A$1:$L$47"}</definedName>
    <definedName name="HTML_Control_2_1_1_2_1_1">{"'summary2'!$A$1:$L$47"}</definedName>
    <definedName name="HTML_Control_2_1_1_2_2" localSheetId="7">{"'summary2'!$A$1:$L$47"}</definedName>
    <definedName name="HTML_Control_2_1_1_2_2">{"'summary2'!$A$1:$L$47"}</definedName>
    <definedName name="HTML_Control_2_1_1_2_3" localSheetId="7">{"'summary2'!$A$1:$L$47"}</definedName>
    <definedName name="HTML_Control_2_1_1_2_3">{"'summary2'!$A$1:$L$47"}</definedName>
    <definedName name="HTML_Control_2_1_1_2_4" localSheetId="7">{"'summary2'!$A$1:$L$47"}</definedName>
    <definedName name="HTML_Control_2_1_1_2_4">{"'summary2'!$A$1:$L$47"}</definedName>
    <definedName name="HTML_Control_2_1_1_2_5" localSheetId="7">{"'summary2'!$A$1:$L$47"}</definedName>
    <definedName name="HTML_Control_2_1_1_2_5">{"'summary2'!$A$1:$L$47"}</definedName>
    <definedName name="HTML_Control_2_1_1_3" localSheetId="7">{"'summary2'!$A$1:$L$47"}</definedName>
    <definedName name="HTML_Control_2_1_1_3">{"'summary2'!$A$1:$L$47"}</definedName>
    <definedName name="HTML_Control_2_1_1_3_1" localSheetId="7">{"'summary2'!$A$1:$L$47"}</definedName>
    <definedName name="HTML_Control_2_1_1_3_1">{"'summary2'!$A$1:$L$47"}</definedName>
    <definedName name="HTML_Control_2_1_1_3_2" localSheetId="7">{"'summary2'!$A$1:$L$47"}</definedName>
    <definedName name="HTML_Control_2_1_1_3_2">{"'summary2'!$A$1:$L$47"}</definedName>
    <definedName name="HTML_Control_2_1_1_3_3" localSheetId="7">{"'summary2'!$A$1:$L$47"}</definedName>
    <definedName name="HTML_Control_2_1_1_3_3">{"'summary2'!$A$1:$L$47"}</definedName>
    <definedName name="HTML_Control_2_1_1_3_4" localSheetId="7">{"'summary2'!$A$1:$L$47"}</definedName>
    <definedName name="HTML_Control_2_1_1_3_4">{"'summary2'!$A$1:$L$47"}</definedName>
    <definedName name="HTML_Control_2_1_1_3_5" localSheetId="7">{"'summary2'!$A$1:$L$47"}</definedName>
    <definedName name="HTML_Control_2_1_1_3_5">{"'summary2'!$A$1:$L$47"}</definedName>
    <definedName name="HTML_Control_2_1_1_4" localSheetId="7">{"'summary2'!$A$1:$L$47"}</definedName>
    <definedName name="HTML_Control_2_1_1_4">{"'summary2'!$A$1:$L$47"}</definedName>
    <definedName name="HTML_Control_2_1_1_4_1" localSheetId="7">{"'summary2'!$A$1:$L$47"}</definedName>
    <definedName name="HTML_Control_2_1_1_4_1">{"'summary2'!$A$1:$L$47"}</definedName>
    <definedName name="HTML_Control_2_1_1_4_2" localSheetId="7">{"'summary2'!$A$1:$L$47"}</definedName>
    <definedName name="HTML_Control_2_1_1_4_2">{"'summary2'!$A$1:$L$47"}</definedName>
    <definedName name="HTML_Control_2_1_1_4_3" localSheetId="7">{"'summary2'!$A$1:$L$47"}</definedName>
    <definedName name="HTML_Control_2_1_1_4_3">{"'summary2'!$A$1:$L$47"}</definedName>
    <definedName name="HTML_Control_2_1_1_4_4" localSheetId="7">{"'summary2'!$A$1:$L$47"}</definedName>
    <definedName name="HTML_Control_2_1_1_4_4">{"'summary2'!$A$1:$L$47"}</definedName>
    <definedName name="HTML_Control_2_1_1_4_5" localSheetId="7">{"'summary2'!$A$1:$L$47"}</definedName>
    <definedName name="HTML_Control_2_1_1_4_5">{"'summary2'!$A$1:$L$47"}</definedName>
    <definedName name="HTML_Control_2_1_1_5" localSheetId="7">{"'summary2'!$A$1:$L$47"}</definedName>
    <definedName name="HTML_Control_2_1_1_5">{"'summary2'!$A$1:$L$47"}</definedName>
    <definedName name="HTML_Control_2_1_1_5_1" localSheetId="7">{"'summary2'!$A$1:$L$47"}</definedName>
    <definedName name="HTML_Control_2_1_1_5_1">{"'summary2'!$A$1:$L$47"}</definedName>
    <definedName name="HTML_Control_2_1_1_5_2" localSheetId="7">{"'summary2'!$A$1:$L$47"}</definedName>
    <definedName name="HTML_Control_2_1_1_5_2">{"'summary2'!$A$1:$L$47"}</definedName>
    <definedName name="HTML_Control_2_1_1_5_3" localSheetId="7">{"'summary2'!$A$1:$L$47"}</definedName>
    <definedName name="HTML_Control_2_1_1_5_3">{"'summary2'!$A$1:$L$47"}</definedName>
    <definedName name="HTML_Control_2_1_1_5_4" localSheetId="7">{"'summary2'!$A$1:$L$47"}</definedName>
    <definedName name="HTML_Control_2_1_1_5_4">{"'summary2'!$A$1:$L$47"}</definedName>
    <definedName name="HTML_Control_2_1_1_5_5" localSheetId="7">{"'summary2'!$A$1:$L$47"}</definedName>
    <definedName name="HTML_Control_2_1_1_5_5">{"'summary2'!$A$1:$L$47"}</definedName>
    <definedName name="HTML_Control_2_1_2" localSheetId="7">{"'summary2'!$A$1:$L$47"}</definedName>
    <definedName name="HTML_Control_2_1_2">{"'summary2'!$A$1:$L$47"}</definedName>
    <definedName name="HTML_Control_2_1_2_1" localSheetId="7">{"'summary2'!$A$1:$L$47"}</definedName>
    <definedName name="HTML_Control_2_1_2_1">{"'summary2'!$A$1:$L$47"}</definedName>
    <definedName name="HTML_Control_2_1_2_1_1" localSheetId="7">{"'summary2'!$A$1:$L$47"}</definedName>
    <definedName name="HTML_Control_2_1_2_1_1">{"'summary2'!$A$1:$L$47"}</definedName>
    <definedName name="HTML_Control_2_1_2_1_2" localSheetId="7">{"'summary2'!$A$1:$L$47"}</definedName>
    <definedName name="HTML_Control_2_1_2_1_2">{"'summary2'!$A$1:$L$47"}</definedName>
    <definedName name="HTML_Control_2_1_2_1_3" localSheetId="7">{"'summary2'!$A$1:$L$47"}</definedName>
    <definedName name="HTML_Control_2_1_2_1_3">{"'summary2'!$A$1:$L$47"}</definedName>
    <definedName name="HTML_Control_2_1_2_1_4" localSheetId="7">{"'summary2'!$A$1:$L$47"}</definedName>
    <definedName name="HTML_Control_2_1_2_1_4">{"'summary2'!$A$1:$L$47"}</definedName>
    <definedName name="HTML_Control_2_1_2_1_5" localSheetId="7">{"'summary2'!$A$1:$L$47"}</definedName>
    <definedName name="HTML_Control_2_1_2_1_5">{"'summary2'!$A$1:$L$47"}</definedName>
    <definedName name="HTML_Control_2_1_2_2" localSheetId="7">{"'summary2'!$A$1:$L$47"}</definedName>
    <definedName name="HTML_Control_2_1_2_2">{"'summary2'!$A$1:$L$47"}</definedName>
    <definedName name="HTML_Control_2_1_2_3" localSheetId="7">{"'summary2'!$A$1:$L$47"}</definedName>
    <definedName name="HTML_Control_2_1_2_3">{"'summary2'!$A$1:$L$47"}</definedName>
    <definedName name="HTML_Control_2_1_2_4" localSheetId="7">{"'summary2'!$A$1:$L$47"}</definedName>
    <definedName name="HTML_Control_2_1_2_4">{"'summary2'!$A$1:$L$47"}</definedName>
    <definedName name="HTML_Control_2_1_2_5" localSheetId="7">{"'summary2'!$A$1:$L$47"}</definedName>
    <definedName name="HTML_Control_2_1_2_5">{"'summary2'!$A$1:$L$47"}</definedName>
    <definedName name="HTML_Control_2_1_3" localSheetId="7">{"'summary2'!$A$1:$L$47"}</definedName>
    <definedName name="HTML_Control_2_1_3">{"'summary2'!$A$1:$L$47"}</definedName>
    <definedName name="HTML_Control_2_1_3_1" localSheetId="7">{"'summary2'!$A$1:$L$47"}</definedName>
    <definedName name="HTML_Control_2_1_3_1">{"'summary2'!$A$1:$L$47"}</definedName>
    <definedName name="HTML_Control_2_1_3_2" localSheetId="7">{"'summary2'!$A$1:$L$47"}</definedName>
    <definedName name="HTML_Control_2_1_3_2">{"'summary2'!$A$1:$L$47"}</definedName>
    <definedName name="HTML_Control_2_1_3_3" localSheetId="7">{"'summary2'!$A$1:$L$47"}</definedName>
    <definedName name="HTML_Control_2_1_3_3">{"'summary2'!$A$1:$L$47"}</definedName>
    <definedName name="HTML_Control_2_1_3_4" localSheetId="7">{"'summary2'!$A$1:$L$47"}</definedName>
    <definedName name="HTML_Control_2_1_3_4">{"'summary2'!$A$1:$L$47"}</definedName>
    <definedName name="HTML_Control_2_1_3_5" localSheetId="7">{"'summary2'!$A$1:$L$47"}</definedName>
    <definedName name="HTML_Control_2_1_3_5">{"'summary2'!$A$1:$L$47"}</definedName>
    <definedName name="HTML_Control_2_1_4" localSheetId="7">{"'summary2'!$A$1:$L$47"}</definedName>
    <definedName name="HTML_Control_2_1_4">{"'summary2'!$A$1:$L$47"}</definedName>
    <definedName name="HTML_Control_2_1_4_1" localSheetId="7">{"'summary2'!$A$1:$L$47"}</definedName>
    <definedName name="HTML_Control_2_1_4_1">{"'summary2'!$A$1:$L$47"}</definedName>
    <definedName name="HTML_Control_2_1_4_2" localSheetId="7">{"'summary2'!$A$1:$L$47"}</definedName>
    <definedName name="HTML_Control_2_1_4_2">{"'summary2'!$A$1:$L$47"}</definedName>
    <definedName name="HTML_Control_2_1_4_3" localSheetId="7">{"'summary2'!$A$1:$L$47"}</definedName>
    <definedName name="HTML_Control_2_1_4_3">{"'summary2'!$A$1:$L$47"}</definedName>
    <definedName name="HTML_Control_2_1_4_4" localSheetId="7">{"'summary2'!$A$1:$L$47"}</definedName>
    <definedName name="HTML_Control_2_1_4_4">{"'summary2'!$A$1:$L$47"}</definedName>
    <definedName name="HTML_Control_2_1_4_5" localSheetId="7">{"'summary2'!$A$1:$L$47"}</definedName>
    <definedName name="HTML_Control_2_1_4_5">{"'summary2'!$A$1:$L$47"}</definedName>
    <definedName name="HTML_Control_2_1_5" localSheetId="7">{"'summary2'!$A$1:$L$47"}</definedName>
    <definedName name="HTML_Control_2_1_5">{"'summary2'!$A$1:$L$47"}</definedName>
    <definedName name="HTML_Control_2_1_5_1" localSheetId="7">{"'summary2'!$A$1:$L$47"}</definedName>
    <definedName name="HTML_Control_2_1_5_1">{"'summary2'!$A$1:$L$47"}</definedName>
    <definedName name="HTML_Control_2_1_5_2" localSheetId="7">{"'summary2'!$A$1:$L$47"}</definedName>
    <definedName name="HTML_Control_2_1_5_2">{"'summary2'!$A$1:$L$47"}</definedName>
    <definedName name="HTML_Control_2_1_5_3" localSheetId="7">{"'summary2'!$A$1:$L$47"}</definedName>
    <definedName name="HTML_Control_2_1_5_3">{"'summary2'!$A$1:$L$47"}</definedName>
    <definedName name="HTML_Control_2_1_5_4" localSheetId="7">{"'summary2'!$A$1:$L$47"}</definedName>
    <definedName name="HTML_Control_2_1_5_4">{"'summary2'!$A$1:$L$47"}</definedName>
    <definedName name="HTML_Control_2_1_5_5" localSheetId="7">{"'summary2'!$A$1:$L$47"}</definedName>
    <definedName name="HTML_Control_2_1_5_5">{"'summary2'!$A$1:$L$47"}</definedName>
    <definedName name="HTML_Control_2_2" localSheetId="7">{"'summary2'!$A$1:$L$47"}</definedName>
    <definedName name="HTML_Control_2_2">{"'summary2'!$A$1:$L$47"}</definedName>
    <definedName name="HTML_Control_2_2_1" localSheetId="7">{"'summary2'!$A$1:$L$47"}</definedName>
    <definedName name="HTML_Control_2_2_1">{"'summary2'!$A$1:$L$47"}</definedName>
    <definedName name="HTML_Control_2_2_1_1" localSheetId="7">{"'summary2'!$A$1:$L$47"}</definedName>
    <definedName name="HTML_Control_2_2_1_1">{"'summary2'!$A$1:$L$47"}</definedName>
    <definedName name="HTML_Control_2_2_1_1_1" localSheetId="7">{"'summary2'!$A$1:$L$47"}</definedName>
    <definedName name="HTML_Control_2_2_1_1_1">{"'summary2'!$A$1:$L$47"}</definedName>
    <definedName name="HTML_Control_2_2_1_1_1_1" localSheetId="7">{"'summary2'!$A$1:$L$47"}</definedName>
    <definedName name="HTML_Control_2_2_1_1_1_1">{"'summary2'!$A$1:$L$47"}</definedName>
    <definedName name="HTML_Control_2_2_1_1_1_2" localSheetId="7">{"'summary2'!$A$1:$L$47"}</definedName>
    <definedName name="HTML_Control_2_2_1_1_1_2">{"'summary2'!$A$1:$L$47"}</definedName>
    <definedName name="HTML_Control_2_2_1_1_1_3" localSheetId="7">{"'summary2'!$A$1:$L$47"}</definedName>
    <definedName name="HTML_Control_2_2_1_1_1_3">{"'summary2'!$A$1:$L$47"}</definedName>
    <definedName name="HTML_Control_2_2_1_1_1_4" localSheetId="7">{"'summary2'!$A$1:$L$47"}</definedName>
    <definedName name="HTML_Control_2_2_1_1_1_4">{"'summary2'!$A$1:$L$47"}</definedName>
    <definedName name="HTML_Control_2_2_1_1_1_5" localSheetId="7">{"'summary2'!$A$1:$L$47"}</definedName>
    <definedName name="HTML_Control_2_2_1_1_1_5">{"'summary2'!$A$1:$L$47"}</definedName>
    <definedName name="HTML_Control_2_2_1_1_2" localSheetId="7">{"'summary2'!$A$1:$L$47"}</definedName>
    <definedName name="HTML_Control_2_2_1_1_2">{"'summary2'!$A$1:$L$47"}</definedName>
    <definedName name="HTML_Control_2_2_1_1_3" localSheetId="7">{"'summary2'!$A$1:$L$47"}</definedName>
    <definedName name="HTML_Control_2_2_1_1_3">{"'summary2'!$A$1:$L$47"}</definedName>
    <definedName name="HTML_Control_2_2_1_1_4" localSheetId="7">{"'summary2'!$A$1:$L$47"}</definedName>
    <definedName name="HTML_Control_2_2_1_1_4">{"'summary2'!$A$1:$L$47"}</definedName>
    <definedName name="HTML_Control_2_2_1_1_5" localSheetId="7">{"'summary2'!$A$1:$L$47"}</definedName>
    <definedName name="HTML_Control_2_2_1_1_5">{"'summary2'!$A$1:$L$47"}</definedName>
    <definedName name="HTML_Control_2_2_1_2" localSheetId="7">{"'summary2'!$A$1:$L$47"}</definedName>
    <definedName name="HTML_Control_2_2_1_2">{"'summary2'!$A$1:$L$47"}</definedName>
    <definedName name="HTML_Control_2_2_1_2_1" localSheetId="7">{"'summary2'!$A$1:$L$47"}</definedName>
    <definedName name="HTML_Control_2_2_1_2_1">{"'summary2'!$A$1:$L$47"}</definedName>
    <definedName name="HTML_Control_2_2_1_2_2" localSheetId="7">{"'summary2'!$A$1:$L$47"}</definedName>
    <definedName name="HTML_Control_2_2_1_2_2">{"'summary2'!$A$1:$L$47"}</definedName>
    <definedName name="HTML_Control_2_2_1_2_3" localSheetId="7">{"'summary2'!$A$1:$L$47"}</definedName>
    <definedName name="HTML_Control_2_2_1_2_3">{"'summary2'!$A$1:$L$47"}</definedName>
    <definedName name="HTML_Control_2_2_1_2_4" localSheetId="7">{"'summary2'!$A$1:$L$47"}</definedName>
    <definedName name="HTML_Control_2_2_1_2_4">{"'summary2'!$A$1:$L$47"}</definedName>
    <definedName name="HTML_Control_2_2_1_2_5" localSheetId="7">{"'summary2'!$A$1:$L$47"}</definedName>
    <definedName name="HTML_Control_2_2_1_2_5">{"'summary2'!$A$1:$L$47"}</definedName>
    <definedName name="HTML_Control_2_2_1_3" localSheetId="7">{"'summary2'!$A$1:$L$47"}</definedName>
    <definedName name="HTML_Control_2_2_1_3">{"'summary2'!$A$1:$L$47"}</definedName>
    <definedName name="HTML_Control_2_2_1_3_1" localSheetId="7">{"'summary2'!$A$1:$L$47"}</definedName>
    <definedName name="HTML_Control_2_2_1_3_1">{"'summary2'!$A$1:$L$47"}</definedName>
    <definedName name="HTML_Control_2_2_1_3_2" localSheetId="7">{"'summary2'!$A$1:$L$47"}</definedName>
    <definedName name="HTML_Control_2_2_1_3_2">{"'summary2'!$A$1:$L$47"}</definedName>
    <definedName name="HTML_Control_2_2_1_3_3" localSheetId="7">{"'summary2'!$A$1:$L$47"}</definedName>
    <definedName name="HTML_Control_2_2_1_3_3">{"'summary2'!$A$1:$L$47"}</definedName>
    <definedName name="HTML_Control_2_2_1_3_4" localSheetId="7">{"'summary2'!$A$1:$L$47"}</definedName>
    <definedName name="HTML_Control_2_2_1_3_4">{"'summary2'!$A$1:$L$47"}</definedName>
    <definedName name="HTML_Control_2_2_1_3_5" localSheetId="7">{"'summary2'!$A$1:$L$47"}</definedName>
    <definedName name="HTML_Control_2_2_1_3_5">{"'summary2'!$A$1:$L$47"}</definedName>
    <definedName name="HTML_Control_2_2_1_4" localSheetId="7">{"'summary2'!$A$1:$L$47"}</definedName>
    <definedName name="HTML_Control_2_2_1_4">{"'summary2'!$A$1:$L$47"}</definedName>
    <definedName name="HTML_Control_2_2_1_4_1" localSheetId="7">{"'summary2'!$A$1:$L$47"}</definedName>
    <definedName name="HTML_Control_2_2_1_4_1">{"'summary2'!$A$1:$L$47"}</definedName>
    <definedName name="HTML_Control_2_2_1_4_2" localSheetId="7">{"'summary2'!$A$1:$L$47"}</definedName>
    <definedName name="HTML_Control_2_2_1_4_2">{"'summary2'!$A$1:$L$47"}</definedName>
    <definedName name="HTML_Control_2_2_1_4_3" localSheetId="7">{"'summary2'!$A$1:$L$47"}</definedName>
    <definedName name="HTML_Control_2_2_1_4_3">{"'summary2'!$A$1:$L$47"}</definedName>
    <definedName name="HTML_Control_2_2_1_4_4" localSheetId="7">{"'summary2'!$A$1:$L$47"}</definedName>
    <definedName name="HTML_Control_2_2_1_4_4">{"'summary2'!$A$1:$L$47"}</definedName>
    <definedName name="HTML_Control_2_2_1_4_5" localSheetId="7">{"'summary2'!$A$1:$L$47"}</definedName>
    <definedName name="HTML_Control_2_2_1_4_5">{"'summary2'!$A$1:$L$47"}</definedName>
    <definedName name="HTML_Control_2_2_1_5" localSheetId="7">{"'summary2'!$A$1:$L$47"}</definedName>
    <definedName name="HTML_Control_2_2_1_5">{"'summary2'!$A$1:$L$47"}</definedName>
    <definedName name="HTML_Control_2_2_1_5_1" localSheetId="7">{"'summary2'!$A$1:$L$47"}</definedName>
    <definedName name="HTML_Control_2_2_1_5_1">{"'summary2'!$A$1:$L$47"}</definedName>
    <definedName name="HTML_Control_2_2_1_5_2" localSheetId="7">{"'summary2'!$A$1:$L$47"}</definedName>
    <definedName name="HTML_Control_2_2_1_5_2">{"'summary2'!$A$1:$L$47"}</definedName>
    <definedName name="HTML_Control_2_2_1_5_3" localSheetId="7">{"'summary2'!$A$1:$L$47"}</definedName>
    <definedName name="HTML_Control_2_2_1_5_3">{"'summary2'!$A$1:$L$47"}</definedName>
    <definedName name="HTML_Control_2_2_1_5_4" localSheetId="7">{"'summary2'!$A$1:$L$47"}</definedName>
    <definedName name="HTML_Control_2_2_1_5_4">{"'summary2'!$A$1:$L$47"}</definedName>
    <definedName name="HTML_Control_2_2_1_5_5" localSheetId="7">{"'summary2'!$A$1:$L$47"}</definedName>
    <definedName name="HTML_Control_2_2_1_5_5">{"'summary2'!$A$1:$L$47"}</definedName>
    <definedName name="HTML_Control_2_2_2" localSheetId="7">{"'summary2'!$A$1:$L$47"}</definedName>
    <definedName name="HTML_Control_2_2_2">{"'summary2'!$A$1:$L$47"}</definedName>
    <definedName name="HTML_Control_2_2_2_1" localSheetId="7">{"'summary2'!$A$1:$L$47"}</definedName>
    <definedName name="HTML_Control_2_2_2_1">{"'summary2'!$A$1:$L$47"}</definedName>
    <definedName name="HTML_Control_2_2_2_1_1" localSheetId="7">{"'summary2'!$A$1:$L$47"}</definedName>
    <definedName name="HTML_Control_2_2_2_1_1">{"'summary2'!$A$1:$L$47"}</definedName>
    <definedName name="HTML_Control_2_2_2_1_2" localSheetId="7">{"'summary2'!$A$1:$L$47"}</definedName>
    <definedName name="HTML_Control_2_2_2_1_2">{"'summary2'!$A$1:$L$47"}</definedName>
    <definedName name="HTML_Control_2_2_2_1_3" localSheetId="7">{"'summary2'!$A$1:$L$47"}</definedName>
    <definedName name="HTML_Control_2_2_2_1_3">{"'summary2'!$A$1:$L$47"}</definedName>
    <definedName name="HTML_Control_2_2_2_1_4" localSheetId="7">{"'summary2'!$A$1:$L$47"}</definedName>
    <definedName name="HTML_Control_2_2_2_1_4">{"'summary2'!$A$1:$L$47"}</definedName>
    <definedName name="HTML_Control_2_2_2_1_5" localSheetId="7">{"'summary2'!$A$1:$L$47"}</definedName>
    <definedName name="HTML_Control_2_2_2_1_5">{"'summary2'!$A$1:$L$47"}</definedName>
    <definedName name="HTML_Control_2_2_2_2" localSheetId="7">{"'summary2'!$A$1:$L$47"}</definedName>
    <definedName name="HTML_Control_2_2_2_2">{"'summary2'!$A$1:$L$47"}</definedName>
    <definedName name="HTML_Control_2_2_2_3" localSheetId="7">{"'summary2'!$A$1:$L$47"}</definedName>
    <definedName name="HTML_Control_2_2_2_3">{"'summary2'!$A$1:$L$47"}</definedName>
    <definedName name="HTML_Control_2_2_2_4" localSheetId="7">{"'summary2'!$A$1:$L$47"}</definedName>
    <definedName name="HTML_Control_2_2_2_4">{"'summary2'!$A$1:$L$47"}</definedName>
    <definedName name="HTML_Control_2_2_2_5" localSheetId="7">{"'summary2'!$A$1:$L$47"}</definedName>
    <definedName name="HTML_Control_2_2_2_5">{"'summary2'!$A$1:$L$47"}</definedName>
    <definedName name="HTML_Control_2_2_3" localSheetId="7">{"'summary2'!$A$1:$L$47"}</definedName>
    <definedName name="HTML_Control_2_2_3">{"'summary2'!$A$1:$L$47"}</definedName>
    <definedName name="HTML_Control_2_2_3_1" localSheetId="7">{"'summary2'!$A$1:$L$47"}</definedName>
    <definedName name="HTML_Control_2_2_3_1">{"'summary2'!$A$1:$L$47"}</definedName>
    <definedName name="HTML_Control_2_2_3_2" localSheetId="7">{"'summary2'!$A$1:$L$47"}</definedName>
    <definedName name="HTML_Control_2_2_3_2">{"'summary2'!$A$1:$L$47"}</definedName>
    <definedName name="HTML_Control_2_2_3_3" localSheetId="7">{"'summary2'!$A$1:$L$47"}</definedName>
    <definedName name="HTML_Control_2_2_3_3">{"'summary2'!$A$1:$L$47"}</definedName>
    <definedName name="HTML_Control_2_2_3_4" localSheetId="7">{"'summary2'!$A$1:$L$47"}</definedName>
    <definedName name="HTML_Control_2_2_3_4">{"'summary2'!$A$1:$L$47"}</definedName>
    <definedName name="HTML_Control_2_2_3_5" localSheetId="7">{"'summary2'!$A$1:$L$47"}</definedName>
    <definedName name="HTML_Control_2_2_3_5">{"'summary2'!$A$1:$L$47"}</definedName>
    <definedName name="HTML_Control_2_2_4" localSheetId="7">{"'summary2'!$A$1:$L$47"}</definedName>
    <definedName name="HTML_Control_2_2_4">{"'summary2'!$A$1:$L$47"}</definedName>
    <definedName name="HTML_Control_2_2_4_1" localSheetId="7">{"'summary2'!$A$1:$L$47"}</definedName>
    <definedName name="HTML_Control_2_2_4_1">{"'summary2'!$A$1:$L$47"}</definedName>
    <definedName name="HTML_Control_2_2_4_2" localSheetId="7">{"'summary2'!$A$1:$L$47"}</definedName>
    <definedName name="HTML_Control_2_2_4_2">{"'summary2'!$A$1:$L$47"}</definedName>
    <definedName name="HTML_Control_2_2_4_3" localSheetId="7">{"'summary2'!$A$1:$L$47"}</definedName>
    <definedName name="HTML_Control_2_2_4_3">{"'summary2'!$A$1:$L$47"}</definedName>
    <definedName name="HTML_Control_2_2_4_4" localSheetId="7">{"'summary2'!$A$1:$L$47"}</definedName>
    <definedName name="HTML_Control_2_2_4_4">{"'summary2'!$A$1:$L$47"}</definedName>
    <definedName name="HTML_Control_2_2_4_5" localSheetId="7">{"'summary2'!$A$1:$L$47"}</definedName>
    <definedName name="HTML_Control_2_2_4_5">{"'summary2'!$A$1:$L$47"}</definedName>
    <definedName name="HTML_Control_2_2_5" localSheetId="7">{"'summary2'!$A$1:$L$47"}</definedName>
    <definedName name="HTML_Control_2_2_5">{"'summary2'!$A$1:$L$47"}</definedName>
    <definedName name="HTML_Control_2_2_5_1" localSheetId="7">{"'summary2'!$A$1:$L$47"}</definedName>
    <definedName name="HTML_Control_2_2_5_1">{"'summary2'!$A$1:$L$47"}</definedName>
    <definedName name="HTML_Control_2_2_5_2" localSheetId="7">{"'summary2'!$A$1:$L$47"}</definedName>
    <definedName name="HTML_Control_2_2_5_2">{"'summary2'!$A$1:$L$47"}</definedName>
    <definedName name="HTML_Control_2_2_5_3" localSheetId="7">{"'summary2'!$A$1:$L$47"}</definedName>
    <definedName name="HTML_Control_2_2_5_3">{"'summary2'!$A$1:$L$47"}</definedName>
    <definedName name="HTML_Control_2_2_5_4" localSheetId="7">{"'summary2'!$A$1:$L$47"}</definedName>
    <definedName name="HTML_Control_2_2_5_4">{"'summary2'!$A$1:$L$47"}</definedName>
    <definedName name="HTML_Control_2_2_5_5" localSheetId="7">{"'summary2'!$A$1:$L$47"}</definedName>
    <definedName name="HTML_Control_2_2_5_5">{"'summary2'!$A$1:$L$47"}</definedName>
    <definedName name="HTML_Control_2_3" localSheetId="7">{"'summary2'!$A$1:$L$47"}</definedName>
    <definedName name="HTML_Control_2_3">{"'summary2'!$A$1:$L$47"}</definedName>
    <definedName name="HTML_Control_2_3_1" localSheetId="7">{"'summary2'!$A$1:$L$47"}</definedName>
    <definedName name="HTML_Control_2_3_1">{"'summary2'!$A$1:$L$47"}</definedName>
    <definedName name="HTML_Control_2_3_1_1" localSheetId="7">{"'summary2'!$A$1:$L$47"}</definedName>
    <definedName name="HTML_Control_2_3_1_1">{"'summary2'!$A$1:$L$47"}</definedName>
    <definedName name="HTML_Control_2_3_1_1_1" localSheetId="7">{"'summary2'!$A$1:$L$47"}</definedName>
    <definedName name="HTML_Control_2_3_1_1_1">{"'summary2'!$A$1:$L$47"}</definedName>
    <definedName name="HTML_Control_2_3_1_1_1_1" localSheetId="7">{"'summary2'!$A$1:$L$47"}</definedName>
    <definedName name="HTML_Control_2_3_1_1_1_1">{"'summary2'!$A$1:$L$47"}</definedName>
    <definedName name="HTML_Control_2_3_1_1_1_2" localSheetId="7">{"'summary2'!$A$1:$L$47"}</definedName>
    <definedName name="HTML_Control_2_3_1_1_1_2">{"'summary2'!$A$1:$L$47"}</definedName>
    <definedName name="HTML_Control_2_3_1_1_1_3" localSheetId="7">{"'summary2'!$A$1:$L$47"}</definedName>
    <definedName name="HTML_Control_2_3_1_1_1_3">{"'summary2'!$A$1:$L$47"}</definedName>
    <definedName name="HTML_Control_2_3_1_1_1_4" localSheetId="7">{"'summary2'!$A$1:$L$47"}</definedName>
    <definedName name="HTML_Control_2_3_1_1_1_4">{"'summary2'!$A$1:$L$47"}</definedName>
    <definedName name="HTML_Control_2_3_1_1_1_5" localSheetId="7">{"'summary2'!$A$1:$L$47"}</definedName>
    <definedName name="HTML_Control_2_3_1_1_1_5">{"'summary2'!$A$1:$L$47"}</definedName>
    <definedName name="HTML_Control_2_3_1_1_2" localSheetId="7">{"'summary2'!$A$1:$L$47"}</definedName>
    <definedName name="HTML_Control_2_3_1_1_2">{"'summary2'!$A$1:$L$47"}</definedName>
    <definedName name="HTML_Control_2_3_1_1_3" localSheetId="7">{"'summary2'!$A$1:$L$47"}</definedName>
    <definedName name="HTML_Control_2_3_1_1_3">{"'summary2'!$A$1:$L$47"}</definedName>
    <definedName name="HTML_Control_2_3_1_1_4" localSheetId="7">{"'summary2'!$A$1:$L$47"}</definedName>
    <definedName name="HTML_Control_2_3_1_1_4">{"'summary2'!$A$1:$L$47"}</definedName>
    <definedName name="HTML_Control_2_3_1_1_5" localSheetId="7">{"'summary2'!$A$1:$L$47"}</definedName>
    <definedName name="HTML_Control_2_3_1_1_5">{"'summary2'!$A$1:$L$47"}</definedName>
    <definedName name="HTML_Control_2_3_1_2" localSheetId="7">{"'summary2'!$A$1:$L$47"}</definedName>
    <definedName name="HTML_Control_2_3_1_2">{"'summary2'!$A$1:$L$47"}</definedName>
    <definedName name="HTML_Control_2_3_1_2_1" localSheetId="7">{"'summary2'!$A$1:$L$47"}</definedName>
    <definedName name="HTML_Control_2_3_1_2_1">{"'summary2'!$A$1:$L$47"}</definedName>
    <definedName name="HTML_Control_2_3_1_2_2" localSheetId="7">{"'summary2'!$A$1:$L$47"}</definedName>
    <definedName name="HTML_Control_2_3_1_2_2">{"'summary2'!$A$1:$L$47"}</definedName>
    <definedName name="HTML_Control_2_3_1_2_3" localSheetId="7">{"'summary2'!$A$1:$L$47"}</definedName>
    <definedName name="HTML_Control_2_3_1_2_3">{"'summary2'!$A$1:$L$47"}</definedName>
    <definedName name="HTML_Control_2_3_1_2_4" localSheetId="7">{"'summary2'!$A$1:$L$47"}</definedName>
    <definedName name="HTML_Control_2_3_1_2_4">{"'summary2'!$A$1:$L$47"}</definedName>
    <definedName name="HTML_Control_2_3_1_2_5" localSheetId="7">{"'summary2'!$A$1:$L$47"}</definedName>
    <definedName name="HTML_Control_2_3_1_2_5">{"'summary2'!$A$1:$L$47"}</definedName>
    <definedName name="HTML_Control_2_3_1_3" localSheetId="7">{"'summary2'!$A$1:$L$47"}</definedName>
    <definedName name="HTML_Control_2_3_1_3">{"'summary2'!$A$1:$L$47"}</definedName>
    <definedName name="HTML_Control_2_3_1_3_1" localSheetId="7">{"'summary2'!$A$1:$L$47"}</definedName>
    <definedName name="HTML_Control_2_3_1_3_1">{"'summary2'!$A$1:$L$47"}</definedName>
    <definedName name="HTML_Control_2_3_1_3_2" localSheetId="7">{"'summary2'!$A$1:$L$47"}</definedName>
    <definedName name="HTML_Control_2_3_1_3_2">{"'summary2'!$A$1:$L$47"}</definedName>
    <definedName name="HTML_Control_2_3_1_3_3" localSheetId="7">{"'summary2'!$A$1:$L$47"}</definedName>
    <definedName name="HTML_Control_2_3_1_3_3">{"'summary2'!$A$1:$L$47"}</definedName>
    <definedName name="HTML_Control_2_3_1_3_4" localSheetId="7">{"'summary2'!$A$1:$L$47"}</definedName>
    <definedName name="HTML_Control_2_3_1_3_4">{"'summary2'!$A$1:$L$47"}</definedName>
    <definedName name="HTML_Control_2_3_1_3_5" localSheetId="7">{"'summary2'!$A$1:$L$47"}</definedName>
    <definedName name="HTML_Control_2_3_1_3_5">{"'summary2'!$A$1:$L$47"}</definedName>
    <definedName name="HTML_Control_2_3_1_4" localSheetId="7">{"'summary2'!$A$1:$L$47"}</definedName>
    <definedName name="HTML_Control_2_3_1_4">{"'summary2'!$A$1:$L$47"}</definedName>
    <definedName name="HTML_Control_2_3_1_4_1" localSheetId="7">{"'summary2'!$A$1:$L$47"}</definedName>
    <definedName name="HTML_Control_2_3_1_4_1">{"'summary2'!$A$1:$L$47"}</definedName>
    <definedName name="HTML_Control_2_3_1_4_2" localSheetId="7">{"'summary2'!$A$1:$L$47"}</definedName>
    <definedName name="HTML_Control_2_3_1_4_2">{"'summary2'!$A$1:$L$47"}</definedName>
    <definedName name="HTML_Control_2_3_1_4_3" localSheetId="7">{"'summary2'!$A$1:$L$47"}</definedName>
    <definedName name="HTML_Control_2_3_1_4_3">{"'summary2'!$A$1:$L$47"}</definedName>
    <definedName name="HTML_Control_2_3_1_4_4" localSheetId="7">{"'summary2'!$A$1:$L$47"}</definedName>
    <definedName name="HTML_Control_2_3_1_4_4">{"'summary2'!$A$1:$L$47"}</definedName>
    <definedName name="HTML_Control_2_3_1_4_5" localSheetId="7">{"'summary2'!$A$1:$L$47"}</definedName>
    <definedName name="HTML_Control_2_3_1_4_5">{"'summary2'!$A$1:$L$47"}</definedName>
    <definedName name="HTML_Control_2_3_1_5" localSheetId="7">{"'summary2'!$A$1:$L$47"}</definedName>
    <definedName name="HTML_Control_2_3_1_5">{"'summary2'!$A$1:$L$47"}</definedName>
    <definedName name="HTML_Control_2_3_1_5_1" localSheetId="7">{"'summary2'!$A$1:$L$47"}</definedName>
    <definedName name="HTML_Control_2_3_1_5_1">{"'summary2'!$A$1:$L$47"}</definedName>
    <definedName name="HTML_Control_2_3_1_5_2" localSheetId="7">{"'summary2'!$A$1:$L$47"}</definedName>
    <definedName name="HTML_Control_2_3_1_5_2">{"'summary2'!$A$1:$L$47"}</definedName>
    <definedName name="HTML_Control_2_3_1_5_3" localSheetId="7">{"'summary2'!$A$1:$L$47"}</definedName>
    <definedName name="HTML_Control_2_3_1_5_3">{"'summary2'!$A$1:$L$47"}</definedName>
    <definedName name="HTML_Control_2_3_1_5_4" localSheetId="7">{"'summary2'!$A$1:$L$47"}</definedName>
    <definedName name="HTML_Control_2_3_1_5_4">{"'summary2'!$A$1:$L$47"}</definedName>
    <definedName name="HTML_Control_2_3_1_5_5" localSheetId="7">{"'summary2'!$A$1:$L$47"}</definedName>
    <definedName name="HTML_Control_2_3_1_5_5">{"'summary2'!$A$1:$L$47"}</definedName>
    <definedName name="HTML_Control_2_3_2" localSheetId="7">{"'summary2'!$A$1:$L$47"}</definedName>
    <definedName name="HTML_Control_2_3_2">{"'summary2'!$A$1:$L$47"}</definedName>
    <definedName name="HTML_Control_2_3_2_1" localSheetId="7">{"'summary2'!$A$1:$L$47"}</definedName>
    <definedName name="HTML_Control_2_3_2_1">{"'summary2'!$A$1:$L$47"}</definedName>
    <definedName name="HTML_Control_2_3_2_1_1" localSheetId="7">{"'summary2'!$A$1:$L$47"}</definedName>
    <definedName name="HTML_Control_2_3_2_1_1">{"'summary2'!$A$1:$L$47"}</definedName>
    <definedName name="HTML_Control_2_3_2_1_2" localSheetId="7">{"'summary2'!$A$1:$L$47"}</definedName>
    <definedName name="HTML_Control_2_3_2_1_2">{"'summary2'!$A$1:$L$47"}</definedName>
    <definedName name="HTML_Control_2_3_2_1_3" localSheetId="7">{"'summary2'!$A$1:$L$47"}</definedName>
    <definedName name="HTML_Control_2_3_2_1_3">{"'summary2'!$A$1:$L$47"}</definedName>
    <definedName name="HTML_Control_2_3_2_1_4" localSheetId="7">{"'summary2'!$A$1:$L$47"}</definedName>
    <definedName name="HTML_Control_2_3_2_1_4">{"'summary2'!$A$1:$L$47"}</definedName>
    <definedName name="HTML_Control_2_3_2_1_5" localSheetId="7">{"'summary2'!$A$1:$L$47"}</definedName>
    <definedName name="HTML_Control_2_3_2_1_5">{"'summary2'!$A$1:$L$47"}</definedName>
    <definedName name="HTML_Control_2_3_2_2" localSheetId="7">{"'summary2'!$A$1:$L$47"}</definedName>
    <definedName name="HTML_Control_2_3_2_2">{"'summary2'!$A$1:$L$47"}</definedName>
    <definedName name="HTML_Control_2_3_2_3" localSheetId="7">{"'summary2'!$A$1:$L$47"}</definedName>
    <definedName name="HTML_Control_2_3_2_3">{"'summary2'!$A$1:$L$47"}</definedName>
    <definedName name="HTML_Control_2_3_2_4" localSheetId="7">{"'summary2'!$A$1:$L$47"}</definedName>
    <definedName name="HTML_Control_2_3_2_4">{"'summary2'!$A$1:$L$47"}</definedName>
    <definedName name="HTML_Control_2_3_2_5" localSheetId="7">{"'summary2'!$A$1:$L$47"}</definedName>
    <definedName name="HTML_Control_2_3_2_5">{"'summary2'!$A$1:$L$47"}</definedName>
    <definedName name="HTML_Control_2_3_3" localSheetId="7">{"'summary2'!$A$1:$L$47"}</definedName>
    <definedName name="HTML_Control_2_3_3">{"'summary2'!$A$1:$L$47"}</definedName>
    <definedName name="HTML_Control_2_3_3_1" localSheetId="7">{"'summary2'!$A$1:$L$47"}</definedName>
    <definedName name="HTML_Control_2_3_3_1">{"'summary2'!$A$1:$L$47"}</definedName>
    <definedName name="HTML_Control_2_3_3_2" localSheetId="7">{"'summary2'!$A$1:$L$47"}</definedName>
    <definedName name="HTML_Control_2_3_3_2">{"'summary2'!$A$1:$L$47"}</definedName>
    <definedName name="HTML_Control_2_3_3_3" localSheetId="7">{"'summary2'!$A$1:$L$47"}</definedName>
    <definedName name="HTML_Control_2_3_3_3">{"'summary2'!$A$1:$L$47"}</definedName>
    <definedName name="HTML_Control_2_3_3_4" localSheetId="7">{"'summary2'!$A$1:$L$47"}</definedName>
    <definedName name="HTML_Control_2_3_3_4">{"'summary2'!$A$1:$L$47"}</definedName>
    <definedName name="HTML_Control_2_3_3_5" localSheetId="7">{"'summary2'!$A$1:$L$47"}</definedName>
    <definedName name="HTML_Control_2_3_3_5">{"'summary2'!$A$1:$L$47"}</definedName>
    <definedName name="HTML_Control_2_3_4" localSheetId="7">{"'summary2'!$A$1:$L$47"}</definedName>
    <definedName name="HTML_Control_2_3_4">{"'summary2'!$A$1:$L$47"}</definedName>
    <definedName name="HTML_Control_2_3_4_1" localSheetId="7">{"'summary2'!$A$1:$L$47"}</definedName>
    <definedName name="HTML_Control_2_3_4_1">{"'summary2'!$A$1:$L$47"}</definedName>
    <definedName name="HTML_Control_2_3_4_2" localSheetId="7">{"'summary2'!$A$1:$L$47"}</definedName>
    <definedName name="HTML_Control_2_3_4_2">{"'summary2'!$A$1:$L$47"}</definedName>
    <definedName name="HTML_Control_2_3_4_3" localSheetId="7">{"'summary2'!$A$1:$L$47"}</definedName>
    <definedName name="HTML_Control_2_3_4_3">{"'summary2'!$A$1:$L$47"}</definedName>
    <definedName name="HTML_Control_2_3_4_4" localSheetId="7">{"'summary2'!$A$1:$L$47"}</definedName>
    <definedName name="HTML_Control_2_3_4_4">{"'summary2'!$A$1:$L$47"}</definedName>
    <definedName name="HTML_Control_2_3_4_5" localSheetId="7">{"'summary2'!$A$1:$L$47"}</definedName>
    <definedName name="HTML_Control_2_3_4_5">{"'summary2'!$A$1:$L$47"}</definedName>
    <definedName name="HTML_Control_2_3_5" localSheetId="7">{"'summary2'!$A$1:$L$47"}</definedName>
    <definedName name="HTML_Control_2_3_5">{"'summary2'!$A$1:$L$47"}</definedName>
    <definedName name="HTML_Control_2_3_5_1" localSheetId="7">{"'summary2'!$A$1:$L$47"}</definedName>
    <definedName name="HTML_Control_2_3_5_1">{"'summary2'!$A$1:$L$47"}</definedName>
    <definedName name="HTML_Control_2_3_5_2" localSheetId="7">{"'summary2'!$A$1:$L$47"}</definedName>
    <definedName name="HTML_Control_2_3_5_2">{"'summary2'!$A$1:$L$47"}</definedName>
    <definedName name="HTML_Control_2_3_5_3" localSheetId="7">{"'summary2'!$A$1:$L$47"}</definedName>
    <definedName name="HTML_Control_2_3_5_3">{"'summary2'!$A$1:$L$47"}</definedName>
    <definedName name="HTML_Control_2_3_5_4" localSheetId="7">{"'summary2'!$A$1:$L$47"}</definedName>
    <definedName name="HTML_Control_2_3_5_4">{"'summary2'!$A$1:$L$47"}</definedName>
    <definedName name="HTML_Control_2_3_5_5" localSheetId="7">{"'summary2'!$A$1:$L$47"}</definedName>
    <definedName name="HTML_Control_2_3_5_5">{"'summary2'!$A$1:$L$47"}</definedName>
    <definedName name="HTML_Control_2_4" localSheetId="7">{"'summary2'!$A$1:$L$47"}</definedName>
    <definedName name="HTML_Control_2_4">{"'summary2'!$A$1:$L$47"}</definedName>
    <definedName name="HTML_Control_2_4_1" localSheetId="7">{"'summary2'!$A$1:$L$47"}</definedName>
    <definedName name="HTML_Control_2_4_1">{"'summary2'!$A$1:$L$47"}</definedName>
    <definedName name="HTML_Control_2_4_1_1" localSheetId="7">{"'summary2'!$A$1:$L$47"}</definedName>
    <definedName name="HTML_Control_2_4_1_1">{"'summary2'!$A$1:$L$47"}</definedName>
    <definedName name="HTML_Control_2_4_1_1_1" localSheetId="7">{"'summary2'!$A$1:$L$47"}</definedName>
    <definedName name="HTML_Control_2_4_1_1_1">{"'summary2'!$A$1:$L$47"}</definedName>
    <definedName name="HTML_Control_2_4_1_1_1_1" localSheetId="7">{"'summary2'!$A$1:$L$47"}</definedName>
    <definedName name="HTML_Control_2_4_1_1_1_1">{"'summary2'!$A$1:$L$47"}</definedName>
    <definedName name="HTML_Control_2_4_1_1_1_2" localSheetId="7">{"'summary2'!$A$1:$L$47"}</definedName>
    <definedName name="HTML_Control_2_4_1_1_1_2">{"'summary2'!$A$1:$L$47"}</definedName>
    <definedName name="HTML_Control_2_4_1_1_1_3" localSheetId="7">{"'summary2'!$A$1:$L$47"}</definedName>
    <definedName name="HTML_Control_2_4_1_1_1_3">{"'summary2'!$A$1:$L$47"}</definedName>
    <definedName name="HTML_Control_2_4_1_1_1_4" localSheetId="7">{"'summary2'!$A$1:$L$47"}</definedName>
    <definedName name="HTML_Control_2_4_1_1_1_4">{"'summary2'!$A$1:$L$47"}</definedName>
    <definedName name="HTML_Control_2_4_1_1_1_5" localSheetId="7">{"'summary2'!$A$1:$L$47"}</definedName>
    <definedName name="HTML_Control_2_4_1_1_1_5">{"'summary2'!$A$1:$L$47"}</definedName>
    <definedName name="HTML_Control_2_4_1_1_2" localSheetId="7">{"'summary2'!$A$1:$L$47"}</definedName>
    <definedName name="HTML_Control_2_4_1_1_2">{"'summary2'!$A$1:$L$47"}</definedName>
    <definedName name="HTML_Control_2_4_1_1_3" localSheetId="7">{"'summary2'!$A$1:$L$47"}</definedName>
    <definedName name="HTML_Control_2_4_1_1_3">{"'summary2'!$A$1:$L$47"}</definedName>
    <definedName name="HTML_Control_2_4_1_1_4" localSheetId="7">{"'summary2'!$A$1:$L$47"}</definedName>
    <definedName name="HTML_Control_2_4_1_1_4">{"'summary2'!$A$1:$L$47"}</definedName>
    <definedName name="HTML_Control_2_4_1_1_5" localSheetId="7">{"'summary2'!$A$1:$L$47"}</definedName>
    <definedName name="HTML_Control_2_4_1_1_5">{"'summary2'!$A$1:$L$47"}</definedName>
    <definedName name="HTML_Control_2_4_1_2" localSheetId="7">{"'summary2'!$A$1:$L$47"}</definedName>
    <definedName name="HTML_Control_2_4_1_2">{"'summary2'!$A$1:$L$47"}</definedName>
    <definedName name="HTML_Control_2_4_1_2_1" localSheetId="7">{"'summary2'!$A$1:$L$47"}</definedName>
    <definedName name="HTML_Control_2_4_1_2_1">{"'summary2'!$A$1:$L$47"}</definedName>
    <definedName name="HTML_Control_2_4_1_2_2" localSheetId="7">{"'summary2'!$A$1:$L$47"}</definedName>
    <definedName name="HTML_Control_2_4_1_2_2">{"'summary2'!$A$1:$L$47"}</definedName>
    <definedName name="HTML_Control_2_4_1_2_3" localSheetId="7">{"'summary2'!$A$1:$L$47"}</definedName>
    <definedName name="HTML_Control_2_4_1_2_3">{"'summary2'!$A$1:$L$47"}</definedName>
    <definedName name="HTML_Control_2_4_1_2_4" localSheetId="7">{"'summary2'!$A$1:$L$47"}</definedName>
    <definedName name="HTML_Control_2_4_1_2_4">{"'summary2'!$A$1:$L$47"}</definedName>
    <definedName name="HTML_Control_2_4_1_2_5" localSheetId="7">{"'summary2'!$A$1:$L$47"}</definedName>
    <definedName name="HTML_Control_2_4_1_2_5">{"'summary2'!$A$1:$L$47"}</definedName>
    <definedName name="HTML_Control_2_4_1_3" localSheetId="7">{"'summary2'!$A$1:$L$47"}</definedName>
    <definedName name="HTML_Control_2_4_1_3">{"'summary2'!$A$1:$L$47"}</definedName>
    <definedName name="HTML_Control_2_4_1_3_1" localSheetId="7">{"'summary2'!$A$1:$L$47"}</definedName>
    <definedName name="HTML_Control_2_4_1_3_1">{"'summary2'!$A$1:$L$47"}</definedName>
    <definedName name="HTML_Control_2_4_1_3_2" localSheetId="7">{"'summary2'!$A$1:$L$47"}</definedName>
    <definedName name="HTML_Control_2_4_1_3_2">{"'summary2'!$A$1:$L$47"}</definedName>
    <definedName name="HTML_Control_2_4_1_3_3" localSheetId="7">{"'summary2'!$A$1:$L$47"}</definedName>
    <definedName name="HTML_Control_2_4_1_3_3">{"'summary2'!$A$1:$L$47"}</definedName>
    <definedName name="HTML_Control_2_4_1_3_4" localSheetId="7">{"'summary2'!$A$1:$L$47"}</definedName>
    <definedName name="HTML_Control_2_4_1_3_4">{"'summary2'!$A$1:$L$47"}</definedName>
    <definedName name="HTML_Control_2_4_1_3_5" localSheetId="7">{"'summary2'!$A$1:$L$47"}</definedName>
    <definedName name="HTML_Control_2_4_1_3_5">{"'summary2'!$A$1:$L$47"}</definedName>
    <definedName name="HTML_Control_2_4_1_4" localSheetId="7">{"'summary2'!$A$1:$L$47"}</definedName>
    <definedName name="HTML_Control_2_4_1_4">{"'summary2'!$A$1:$L$47"}</definedName>
    <definedName name="HTML_Control_2_4_1_4_1" localSheetId="7">{"'summary2'!$A$1:$L$47"}</definedName>
    <definedName name="HTML_Control_2_4_1_4_1">{"'summary2'!$A$1:$L$47"}</definedName>
    <definedName name="HTML_Control_2_4_1_4_2" localSheetId="7">{"'summary2'!$A$1:$L$47"}</definedName>
    <definedName name="HTML_Control_2_4_1_4_2">{"'summary2'!$A$1:$L$47"}</definedName>
    <definedName name="HTML_Control_2_4_1_4_3" localSheetId="7">{"'summary2'!$A$1:$L$47"}</definedName>
    <definedName name="HTML_Control_2_4_1_4_3">{"'summary2'!$A$1:$L$47"}</definedName>
    <definedName name="HTML_Control_2_4_1_4_4" localSheetId="7">{"'summary2'!$A$1:$L$47"}</definedName>
    <definedName name="HTML_Control_2_4_1_4_4">{"'summary2'!$A$1:$L$47"}</definedName>
    <definedName name="HTML_Control_2_4_1_4_5" localSheetId="7">{"'summary2'!$A$1:$L$47"}</definedName>
    <definedName name="HTML_Control_2_4_1_4_5">{"'summary2'!$A$1:$L$47"}</definedName>
    <definedName name="HTML_Control_2_4_1_5" localSheetId="7">{"'summary2'!$A$1:$L$47"}</definedName>
    <definedName name="HTML_Control_2_4_1_5">{"'summary2'!$A$1:$L$47"}</definedName>
    <definedName name="HTML_Control_2_4_1_5_1" localSheetId="7">{"'summary2'!$A$1:$L$47"}</definedName>
    <definedName name="HTML_Control_2_4_1_5_1">{"'summary2'!$A$1:$L$47"}</definedName>
    <definedName name="HTML_Control_2_4_1_5_2" localSheetId="7">{"'summary2'!$A$1:$L$47"}</definedName>
    <definedName name="HTML_Control_2_4_1_5_2">{"'summary2'!$A$1:$L$47"}</definedName>
    <definedName name="HTML_Control_2_4_1_5_3" localSheetId="7">{"'summary2'!$A$1:$L$47"}</definedName>
    <definedName name="HTML_Control_2_4_1_5_3">{"'summary2'!$A$1:$L$47"}</definedName>
    <definedName name="HTML_Control_2_4_1_5_4" localSheetId="7">{"'summary2'!$A$1:$L$47"}</definedName>
    <definedName name="HTML_Control_2_4_1_5_4">{"'summary2'!$A$1:$L$47"}</definedName>
    <definedName name="HTML_Control_2_4_1_5_5" localSheetId="7">{"'summary2'!$A$1:$L$47"}</definedName>
    <definedName name="HTML_Control_2_4_1_5_5">{"'summary2'!$A$1:$L$47"}</definedName>
    <definedName name="HTML_Control_2_4_2" localSheetId="7">{"'summary2'!$A$1:$L$47"}</definedName>
    <definedName name="HTML_Control_2_4_2">{"'summary2'!$A$1:$L$47"}</definedName>
    <definedName name="HTML_Control_2_4_2_1" localSheetId="7">{"'summary2'!$A$1:$L$47"}</definedName>
    <definedName name="HTML_Control_2_4_2_1">{"'summary2'!$A$1:$L$47"}</definedName>
    <definedName name="HTML_Control_2_4_2_1_1" localSheetId="7">{"'summary2'!$A$1:$L$47"}</definedName>
    <definedName name="HTML_Control_2_4_2_1_1">{"'summary2'!$A$1:$L$47"}</definedName>
    <definedName name="HTML_Control_2_4_2_1_2" localSheetId="7">{"'summary2'!$A$1:$L$47"}</definedName>
    <definedName name="HTML_Control_2_4_2_1_2">{"'summary2'!$A$1:$L$47"}</definedName>
    <definedName name="HTML_Control_2_4_2_1_3" localSheetId="7">{"'summary2'!$A$1:$L$47"}</definedName>
    <definedName name="HTML_Control_2_4_2_1_3">{"'summary2'!$A$1:$L$47"}</definedName>
    <definedName name="HTML_Control_2_4_2_1_4" localSheetId="7">{"'summary2'!$A$1:$L$47"}</definedName>
    <definedName name="HTML_Control_2_4_2_1_4">{"'summary2'!$A$1:$L$47"}</definedName>
    <definedName name="HTML_Control_2_4_2_1_5" localSheetId="7">{"'summary2'!$A$1:$L$47"}</definedName>
    <definedName name="HTML_Control_2_4_2_1_5">{"'summary2'!$A$1:$L$47"}</definedName>
    <definedName name="HTML_Control_2_4_2_2" localSheetId="7">{"'summary2'!$A$1:$L$47"}</definedName>
    <definedName name="HTML_Control_2_4_2_2">{"'summary2'!$A$1:$L$47"}</definedName>
    <definedName name="HTML_Control_2_4_2_3" localSheetId="7">{"'summary2'!$A$1:$L$47"}</definedName>
    <definedName name="HTML_Control_2_4_2_3">{"'summary2'!$A$1:$L$47"}</definedName>
    <definedName name="HTML_Control_2_4_2_4" localSheetId="7">{"'summary2'!$A$1:$L$47"}</definedName>
    <definedName name="HTML_Control_2_4_2_4">{"'summary2'!$A$1:$L$47"}</definedName>
    <definedName name="HTML_Control_2_4_2_5" localSheetId="7">{"'summary2'!$A$1:$L$47"}</definedName>
    <definedName name="HTML_Control_2_4_2_5">{"'summary2'!$A$1:$L$47"}</definedName>
    <definedName name="HTML_Control_2_4_3" localSheetId="7">{"'summary2'!$A$1:$L$47"}</definedName>
    <definedName name="HTML_Control_2_4_3">{"'summary2'!$A$1:$L$47"}</definedName>
    <definedName name="HTML_Control_2_4_3_1" localSheetId="7">{"'summary2'!$A$1:$L$47"}</definedName>
    <definedName name="HTML_Control_2_4_3_1">{"'summary2'!$A$1:$L$47"}</definedName>
    <definedName name="HTML_Control_2_4_3_2" localSheetId="7">{"'summary2'!$A$1:$L$47"}</definedName>
    <definedName name="HTML_Control_2_4_3_2">{"'summary2'!$A$1:$L$47"}</definedName>
    <definedName name="HTML_Control_2_4_3_3" localSheetId="7">{"'summary2'!$A$1:$L$47"}</definedName>
    <definedName name="HTML_Control_2_4_3_3">{"'summary2'!$A$1:$L$47"}</definedName>
    <definedName name="HTML_Control_2_4_3_4" localSheetId="7">{"'summary2'!$A$1:$L$47"}</definedName>
    <definedName name="HTML_Control_2_4_3_4">{"'summary2'!$A$1:$L$47"}</definedName>
    <definedName name="HTML_Control_2_4_3_5" localSheetId="7">{"'summary2'!$A$1:$L$47"}</definedName>
    <definedName name="HTML_Control_2_4_3_5">{"'summary2'!$A$1:$L$47"}</definedName>
    <definedName name="HTML_Control_2_4_4" localSheetId="7">{"'summary2'!$A$1:$L$47"}</definedName>
    <definedName name="HTML_Control_2_4_4">{"'summary2'!$A$1:$L$47"}</definedName>
    <definedName name="HTML_Control_2_4_4_1" localSheetId="7">{"'summary2'!$A$1:$L$47"}</definedName>
    <definedName name="HTML_Control_2_4_4_1">{"'summary2'!$A$1:$L$47"}</definedName>
    <definedName name="HTML_Control_2_4_4_2" localSheetId="7">{"'summary2'!$A$1:$L$47"}</definedName>
    <definedName name="HTML_Control_2_4_4_2">{"'summary2'!$A$1:$L$47"}</definedName>
    <definedName name="HTML_Control_2_4_4_3" localSheetId="7">{"'summary2'!$A$1:$L$47"}</definedName>
    <definedName name="HTML_Control_2_4_4_3">{"'summary2'!$A$1:$L$47"}</definedName>
    <definedName name="HTML_Control_2_4_4_4" localSheetId="7">{"'summary2'!$A$1:$L$47"}</definedName>
    <definedName name="HTML_Control_2_4_4_4">{"'summary2'!$A$1:$L$47"}</definedName>
    <definedName name="HTML_Control_2_4_4_5" localSheetId="7">{"'summary2'!$A$1:$L$47"}</definedName>
    <definedName name="HTML_Control_2_4_4_5">{"'summary2'!$A$1:$L$47"}</definedName>
    <definedName name="HTML_Control_2_4_5" localSheetId="7">{"'summary2'!$A$1:$L$47"}</definedName>
    <definedName name="HTML_Control_2_4_5">{"'summary2'!$A$1:$L$47"}</definedName>
    <definedName name="HTML_Control_2_4_5_1" localSheetId="7">{"'summary2'!$A$1:$L$47"}</definedName>
    <definedName name="HTML_Control_2_4_5_1">{"'summary2'!$A$1:$L$47"}</definedName>
    <definedName name="HTML_Control_2_4_5_2" localSheetId="7">{"'summary2'!$A$1:$L$47"}</definedName>
    <definedName name="HTML_Control_2_4_5_2">{"'summary2'!$A$1:$L$47"}</definedName>
    <definedName name="HTML_Control_2_4_5_3" localSheetId="7">{"'summary2'!$A$1:$L$47"}</definedName>
    <definedName name="HTML_Control_2_4_5_3">{"'summary2'!$A$1:$L$47"}</definedName>
    <definedName name="HTML_Control_2_4_5_4" localSheetId="7">{"'summary2'!$A$1:$L$47"}</definedName>
    <definedName name="HTML_Control_2_4_5_4">{"'summary2'!$A$1:$L$47"}</definedName>
    <definedName name="HTML_Control_2_4_5_5" localSheetId="7">{"'summary2'!$A$1:$L$47"}</definedName>
    <definedName name="HTML_Control_2_4_5_5">{"'summary2'!$A$1:$L$47"}</definedName>
    <definedName name="HTML_Control_2_5" localSheetId="7">{"'summary2'!$A$1:$L$47"}</definedName>
    <definedName name="HTML_Control_2_5">{"'summary2'!$A$1:$L$47"}</definedName>
    <definedName name="HTML_Control_2_5_1" localSheetId="7">{"'summary2'!$A$1:$L$47"}</definedName>
    <definedName name="HTML_Control_2_5_1">{"'summary2'!$A$1:$L$47"}</definedName>
    <definedName name="HTML_Control_2_5_1_1" localSheetId="7">{"'summary2'!$A$1:$L$47"}</definedName>
    <definedName name="HTML_Control_2_5_1_1">{"'summary2'!$A$1:$L$47"}</definedName>
    <definedName name="HTML_Control_2_5_1_1_1" localSheetId="7">{"'summary2'!$A$1:$L$47"}</definedName>
    <definedName name="HTML_Control_2_5_1_1_1">{"'summary2'!$A$1:$L$47"}</definedName>
    <definedName name="HTML_Control_2_5_1_1_1_1" localSheetId="7">{"'summary2'!$A$1:$L$47"}</definedName>
    <definedName name="HTML_Control_2_5_1_1_1_1">{"'summary2'!$A$1:$L$47"}</definedName>
    <definedName name="HTML_Control_2_5_1_1_1_2" localSheetId="7">{"'summary2'!$A$1:$L$47"}</definedName>
    <definedName name="HTML_Control_2_5_1_1_1_2">{"'summary2'!$A$1:$L$47"}</definedName>
    <definedName name="HTML_Control_2_5_1_1_1_3" localSheetId="7">{"'summary2'!$A$1:$L$47"}</definedName>
    <definedName name="HTML_Control_2_5_1_1_1_3">{"'summary2'!$A$1:$L$47"}</definedName>
    <definedName name="HTML_Control_2_5_1_1_1_4" localSheetId="7">{"'summary2'!$A$1:$L$47"}</definedName>
    <definedName name="HTML_Control_2_5_1_1_1_4">{"'summary2'!$A$1:$L$47"}</definedName>
    <definedName name="HTML_Control_2_5_1_1_1_5" localSheetId="7">{"'summary2'!$A$1:$L$47"}</definedName>
    <definedName name="HTML_Control_2_5_1_1_1_5">{"'summary2'!$A$1:$L$47"}</definedName>
    <definedName name="HTML_Control_2_5_1_1_2" localSheetId="7">{"'summary2'!$A$1:$L$47"}</definedName>
    <definedName name="HTML_Control_2_5_1_1_2">{"'summary2'!$A$1:$L$47"}</definedName>
    <definedName name="HTML_Control_2_5_1_1_3" localSheetId="7">{"'summary2'!$A$1:$L$47"}</definedName>
    <definedName name="HTML_Control_2_5_1_1_3">{"'summary2'!$A$1:$L$47"}</definedName>
    <definedName name="HTML_Control_2_5_1_1_4" localSheetId="7">{"'summary2'!$A$1:$L$47"}</definedName>
    <definedName name="HTML_Control_2_5_1_1_4">{"'summary2'!$A$1:$L$47"}</definedName>
    <definedName name="HTML_Control_2_5_1_1_5" localSheetId="7">{"'summary2'!$A$1:$L$47"}</definedName>
    <definedName name="HTML_Control_2_5_1_1_5">{"'summary2'!$A$1:$L$47"}</definedName>
    <definedName name="HTML_Control_2_5_1_2" localSheetId="7">{"'summary2'!$A$1:$L$47"}</definedName>
    <definedName name="HTML_Control_2_5_1_2">{"'summary2'!$A$1:$L$47"}</definedName>
    <definedName name="HTML_Control_2_5_1_2_1" localSheetId="7">{"'summary2'!$A$1:$L$47"}</definedName>
    <definedName name="HTML_Control_2_5_1_2_1">{"'summary2'!$A$1:$L$47"}</definedName>
    <definedName name="HTML_Control_2_5_1_2_2" localSheetId="7">{"'summary2'!$A$1:$L$47"}</definedName>
    <definedName name="HTML_Control_2_5_1_2_2">{"'summary2'!$A$1:$L$47"}</definedName>
    <definedName name="HTML_Control_2_5_1_2_3" localSheetId="7">{"'summary2'!$A$1:$L$47"}</definedName>
    <definedName name="HTML_Control_2_5_1_2_3">{"'summary2'!$A$1:$L$47"}</definedName>
    <definedName name="HTML_Control_2_5_1_2_4" localSheetId="7">{"'summary2'!$A$1:$L$47"}</definedName>
    <definedName name="HTML_Control_2_5_1_2_4">{"'summary2'!$A$1:$L$47"}</definedName>
    <definedName name="HTML_Control_2_5_1_2_5" localSheetId="7">{"'summary2'!$A$1:$L$47"}</definedName>
    <definedName name="HTML_Control_2_5_1_2_5">{"'summary2'!$A$1:$L$47"}</definedName>
    <definedName name="HTML_Control_2_5_1_3" localSheetId="7">{"'summary2'!$A$1:$L$47"}</definedName>
    <definedName name="HTML_Control_2_5_1_3">{"'summary2'!$A$1:$L$47"}</definedName>
    <definedName name="HTML_Control_2_5_1_3_1" localSheetId="7">{"'summary2'!$A$1:$L$47"}</definedName>
    <definedName name="HTML_Control_2_5_1_3_1">{"'summary2'!$A$1:$L$47"}</definedName>
    <definedName name="HTML_Control_2_5_1_3_2" localSheetId="7">{"'summary2'!$A$1:$L$47"}</definedName>
    <definedName name="HTML_Control_2_5_1_3_2">{"'summary2'!$A$1:$L$47"}</definedName>
    <definedName name="HTML_Control_2_5_1_3_3" localSheetId="7">{"'summary2'!$A$1:$L$47"}</definedName>
    <definedName name="HTML_Control_2_5_1_3_3">{"'summary2'!$A$1:$L$47"}</definedName>
    <definedName name="HTML_Control_2_5_1_3_4" localSheetId="7">{"'summary2'!$A$1:$L$47"}</definedName>
    <definedName name="HTML_Control_2_5_1_3_4">{"'summary2'!$A$1:$L$47"}</definedName>
    <definedName name="HTML_Control_2_5_1_3_5" localSheetId="7">{"'summary2'!$A$1:$L$47"}</definedName>
    <definedName name="HTML_Control_2_5_1_3_5">{"'summary2'!$A$1:$L$47"}</definedName>
    <definedName name="HTML_Control_2_5_1_4" localSheetId="7">{"'summary2'!$A$1:$L$47"}</definedName>
    <definedName name="HTML_Control_2_5_1_4">{"'summary2'!$A$1:$L$47"}</definedName>
    <definedName name="HTML_Control_2_5_1_4_1" localSheetId="7">{"'summary2'!$A$1:$L$47"}</definedName>
    <definedName name="HTML_Control_2_5_1_4_1">{"'summary2'!$A$1:$L$47"}</definedName>
    <definedName name="HTML_Control_2_5_1_4_2" localSheetId="7">{"'summary2'!$A$1:$L$47"}</definedName>
    <definedName name="HTML_Control_2_5_1_4_2">{"'summary2'!$A$1:$L$47"}</definedName>
    <definedName name="HTML_Control_2_5_1_4_3" localSheetId="7">{"'summary2'!$A$1:$L$47"}</definedName>
    <definedName name="HTML_Control_2_5_1_4_3">{"'summary2'!$A$1:$L$47"}</definedName>
    <definedName name="HTML_Control_2_5_1_4_4" localSheetId="7">{"'summary2'!$A$1:$L$47"}</definedName>
    <definedName name="HTML_Control_2_5_1_4_4">{"'summary2'!$A$1:$L$47"}</definedName>
    <definedName name="HTML_Control_2_5_1_4_5" localSheetId="7">{"'summary2'!$A$1:$L$47"}</definedName>
    <definedName name="HTML_Control_2_5_1_4_5">{"'summary2'!$A$1:$L$47"}</definedName>
    <definedName name="HTML_Control_2_5_1_5" localSheetId="7">{"'summary2'!$A$1:$L$47"}</definedName>
    <definedName name="HTML_Control_2_5_1_5">{"'summary2'!$A$1:$L$47"}</definedName>
    <definedName name="HTML_Control_2_5_1_5_1" localSheetId="7">{"'summary2'!$A$1:$L$47"}</definedName>
    <definedName name="HTML_Control_2_5_1_5_1">{"'summary2'!$A$1:$L$47"}</definedName>
    <definedName name="HTML_Control_2_5_1_5_2" localSheetId="7">{"'summary2'!$A$1:$L$47"}</definedName>
    <definedName name="HTML_Control_2_5_1_5_2">{"'summary2'!$A$1:$L$47"}</definedName>
    <definedName name="HTML_Control_2_5_1_5_3" localSheetId="7">{"'summary2'!$A$1:$L$47"}</definedName>
    <definedName name="HTML_Control_2_5_1_5_3">{"'summary2'!$A$1:$L$47"}</definedName>
    <definedName name="HTML_Control_2_5_1_5_4" localSheetId="7">{"'summary2'!$A$1:$L$47"}</definedName>
    <definedName name="HTML_Control_2_5_1_5_4">{"'summary2'!$A$1:$L$47"}</definedName>
    <definedName name="HTML_Control_2_5_1_5_5" localSheetId="7">{"'summary2'!$A$1:$L$47"}</definedName>
    <definedName name="HTML_Control_2_5_1_5_5">{"'summary2'!$A$1:$L$47"}</definedName>
    <definedName name="HTML_Control_2_5_2" localSheetId="7">{"'summary2'!$A$1:$L$47"}</definedName>
    <definedName name="HTML_Control_2_5_2">{"'summary2'!$A$1:$L$47"}</definedName>
    <definedName name="HTML_Control_2_5_2_1" localSheetId="7">{"'summary2'!$A$1:$L$47"}</definedName>
    <definedName name="HTML_Control_2_5_2_1">{"'summary2'!$A$1:$L$47"}</definedName>
    <definedName name="HTML_Control_2_5_2_1_1" localSheetId="7">{"'summary2'!$A$1:$L$47"}</definedName>
    <definedName name="HTML_Control_2_5_2_1_1">{"'summary2'!$A$1:$L$47"}</definedName>
    <definedName name="HTML_Control_2_5_2_1_2" localSheetId="7">{"'summary2'!$A$1:$L$47"}</definedName>
    <definedName name="HTML_Control_2_5_2_1_2">{"'summary2'!$A$1:$L$47"}</definedName>
    <definedName name="HTML_Control_2_5_2_1_3" localSheetId="7">{"'summary2'!$A$1:$L$47"}</definedName>
    <definedName name="HTML_Control_2_5_2_1_3">{"'summary2'!$A$1:$L$47"}</definedName>
    <definedName name="HTML_Control_2_5_2_1_4" localSheetId="7">{"'summary2'!$A$1:$L$47"}</definedName>
    <definedName name="HTML_Control_2_5_2_1_4">{"'summary2'!$A$1:$L$47"}</definedName>
    <definedName name="HTML_Control_2_5_2_1_5" localSheetId="7">{"'summary2'!$A$1:$L$47"}</definedName>
    <definedName name="HTML_Control_2_5_2_1_5">{"'summary2'!$A$1:$L$47"}</definedName>
    <definedName name="HTML_Control_2_5_2_2" localSheetId="7">{"'summary2'!$A$1:$L$47"}</definedName>
    <definedName name="HTML_Control_2_5_2_2">{"'summary2'!$A$1:$L$47"}</definedName>
    <definedName name="HTML_Control_2_5_2_3" localSheetId="7">{"'summary2'!$A$1:$L$47"}</definedName>
    <definedName name="HTML_Control_2_5_2_3">{"'summary2'!$A$1:$L$47"}</definedName>
    <definedName name="HTML_Control_2_5_2_4" localSheetId="7">{"'summary2'!$A$1:$L$47"}</definedName>
    <definedName name="HTML_Control_2_5_2_4">{"'summary2'!$A$1:$L$47"}</definedName>
    <definedName name="HTML_Control_2_5_2_5" localSheetId="7">{"'summary2'!$A$1:$L$47"}</definedName>
    <definedName name="HTML_Control_2_5_2_5">{"'summary2'!$A$1:$L$47"}</definedName>
    <definedName name="HTML_Control_2_5_3" localSheetId="7">{"'summary2'!$A$1:$L$47"}</definedName>
    <definedName name="HTML_Control_2_5_3">{"'summary2'!$A$1:$L$47"}</definedName>
    <definedName name="HTML_Control_2_5_3_1" localSheetId="7">{"'summary2'!$A$1:$L$47"}</definedName>
    <definedName name="HTML_Control_2_5_3_1">{"'summary2'!$A$1:$L$47"}</definedName>
    <definedName name="HTML_Control_2_5_3_2" localSheetId="7">{"'summary2'!$A$1:$L$47"}</definedName>
    <definedName name="HTML_Control_2_5_3_2">{"'summary2'!$A$1:$L$47"}</definedName>
    <definedName name="HTML_Control_2_5_3_3" localSheetId="7">{"'summary2'!$A$1:$L$47"}</definedName>
    <definedName name="HTML_Control_2_5_3_3">{"'summary2'!$A$1:$L$47"}</definedName>
    <definedName name="HTML_Control_2_5_3_4" localSheetId="7">{"'summary2'!$A$1:$L$47"}</definedName>
    <definedName name="HTML_Control_2_5_3_4">{"'summary2'!$A$1:$L$47"}</definedName>
    <definedName name="HTML_Control_2_5_3_5" localSheetId="7">{"'summary2'!$A$1:$L$47"}</definedName>
    <definedName name="HTML_Control_2_5_3_5">{"'summary2'!$A$1:$L$47"}</definedName>
    <definedName name="HTML_Control_2_5_4" localSheetId="7">{"'summary2'!$A$1:$L$47"}</definedName>
    <definedName name="HTML_Control_2_5_4">{"'summary2'!$A$1:$L$47"}</definedName>
    <definedName name="HTML_Control_2_5_4_1" localSheetId="7">{"'summary2'!$A$1:$L$47"}</definedName>
    <definedName name="HTML_Control_2_5_4_1">{"'summary2'!$A$1:$L$47"}</definedName>
    <definedName name="HTML_Control_2_5_4_2" localSheetId="7">{"'summary2'!$A$1:$L$47"}</definedName>
    <definedName name="HTML_Control_2_5_4_2">{"'summary2'!$A$1:$L$47"}</definedName>
    <definedName name="HTML_Control_2_5_4_3" localSheetId="7">{"'summary2'!$A$1:$L$47"}</definedName>
    <definedName name="HTML_Control_2_5_4_3">{"'summary2'!$A$1:$L$47"}</definedName>
    <definedName name="HTML_Control_2_5_4_4" localSheetId="7">{"'summary2'!$A$1:$L$47"}</definedName>
    <definedName name="HTML_Control_2_5_4_4">{"'summary2'!$A$1:$L$47"}</definedName>
    <definedName name="HTML_Control_2_5_4_5" localSheetId="7">{"'summary2'!$A$1:$L$47"}</definedName>
    <definedName name="HTML_Control_2_5_4_5">{"'summary2'!$A$1:$L$47"}</definedName>
    <definedName name="HTML_Control_2_5_5" localSheetId="7">{"'summary2'!$A$1:$L$47"}</definedName>
    <definedName name="HTML_Control_2_5_5">{"'summary2'!$A$1:$L$47"}</definedName>
    <definedName name="HTML_Control_2_5_5_1" localSheetId="7">{"'summary2'!$A$1:$L$47"}</definedName>
    <definedName name="HTML_Control_2_5_5_1">{"'summary2'!$A$1:$L$47"}</definedName>
    <definedName name="HTML_Control_2_5_5_2" localSheetId="7">{"'summary2'!$A$1:$L$47"}</definedName>
    <definedName name="HTML_Control_2_5_5_2">{"'summary2'!$A$1:$L$47"}</definedName>
    <definedName name="HTML_Control_2_5_5_3" localSheetId="7">{"'summary2'!$A$1:$L$47"}</definedName>
    <definedName name="HTML_Control_2_5_5_3">{"'summary2'!$A$1:$L$47"}</definedName>
    <definedName name="HTML_Control_2_5_5_4" localSheetId="7">{"'summary2'!$A$1:$L$47"}</definedName>
    <definedName name="HTML_Control_2_5_5_4">{"'summary2'!$A$1:$L$47"}</definedName>
    <definedName name="HTML_Control_2_5_5_5" localSheetId="7">{"'summary2'!$A$1:$L$47"}</definedName>
    <definedName name="HTML_Control_2_5_5_5">{"'summary2'!$A$1:$L$47"}</definedName>
    <definedName name="HTML_Control_3" localSheetId="7">{"'summary2'!$A$1:$L$47"}</definedName>
    <definedName name="HTML_Control_3">{"'summary2'!$A$1:$L$47"}</definedName>
    <definedName name="HTML_Control_3_1" localSheetId="7">{"'summary2'!$A$1:$L$47"}</definedName>
    <definedName name="HTML_Control_3_1">{"'summary2'!$A$1:$L$47"}</definedName>
    <definedName name="HTML_Control_3_1_1" localSheetId="7">{"'summary2'!$A$1:$L$47"}</definedName>
    <definedName name="HTML_Control_3_1_1">{"'summary2'!$A$1:$L$47"}</definedName>
    <definedName name="HTML_Control_3_1_1_1" localSheetId="7">{"'summary2'!$A$1:$L$47"}</definedName>
    <definedName name="HTML_Control_3_1_1_1">{"'summary2'!$A$1:$L$47"}</definedName>
    <definedName name="HTML_Control_3_1_1_1_1" localSheetId="7">{"'summary2'!$A$1:$L$47"}</definedName>
    <definedName name="HTML_Control_3_1_1_1_1">{"'summary2'!$A$1:$L$47"}</definedName>
    <definedName name="HTML_Control_3_1_1_1_1_1" localSheetId="7">{"'summary2'!$A$1:$L$47"}</definedName>
    <definedName name="HTML_Control_3_1_1_1_1_1">{"'summary2'!$A$1:$L$47"}</definedName>
    <definedName name="HTML_Control_3_1_1_1_1_2" localSheetId="7">{"'summary2'!$A$1:$L$47"}</definedName>
    <definedName name="HTML_Control_3_1_1_1_1_2">{"'summary2'!$A$1:$L$47"}</definedName>
    <definedName name="HTML_Control_3_1_1_1_1_3" localSheetId="7">{"'summary2'!$A$1:$L$47"}</definedName>
    <definedName name="HTML_Control_3_1_1_1_1_3">{"'summary2'!$A$1:$L$47"}</definedName>
    <definedName name="HTML_Control_3_1_1_1_1_4" localSheetId="7">{"'summary2'!$A$1:$L$47"}</definedName>
    <definedName name="HTML_Control_3_1_1_1_1_4">{"'summary2'!$A$1:$L$47"}</definedName>
    <definedName name="HTML_Control_3_1_1_1_1_5" localSheetId="7">{"'summary2'!$A$1:$L$47"}</definedName>
    <definedName name="HTML_Control_3_1_1_1_1_5">{"'summary2'!$A$1:$L$47"}</definedName>
    <definedName name="HTML_Control_3_1_1_1_2" localSheetId="7">{"'summary2'!$A$1:$L$47"}</definedName>
    <definedName name="HTML_Control_3_1_1_1_2">{"'summary2'!$A$1:$L$47"}</definedName>
    <definedName name="HTML_Control_3_1_1_1_3" localSheetId="7">{"'summary2'!$A$1:$L$47"}</definedName>
    <definedName name="HTML_Control_3_1_1_1_3">{"'summary2'!$A$1:$L$47"}</definedName>
    <definedName name="HTML_Control_3_1_1_1_4" localSheetId="7">{"'summary2'!$A$1:$L$47"}</definedName>
    <definedName name="HTML_Control_3_1_1_1_4">{"'summary2'!$A$1:$L$47"}</definedName>
    <definedName name="HTML_Control_3_1_1_1_5" localSheetId="7">{"'summary2'!$A$1:$L$47"}</definedName>
    <definedName name="HTML_Control_3_1_1_1_5">{"'summary2'!$A$1:$L$47"}</definedName>
    <definedName name="HTML_Control_3_1_1_2" localSheetId="7">{"'summary2'!$A$1:$L$47"}</definedName>
    <definedName name="HTML_Control_3_1_1_2">{"'summary2'!$A$1:$L$47"}</definedName>
    <definedName name="HTML_Control_3_1_1_2_1" localSheetId="7">{"'summary2'!$A$1:$L$47"}</definedName>
    <definedName name="HTML_Control_3_1_1_2_1">{"'summary2'!$A$1:$L$47"}</definedName>
    <definedName name="HTML_Control_3_1_1_2_2" localSheetId="7">{"'summary2'!$A$1:$L$47"}</definedName>
    <definedName name="HTML_Control_3_1_1_2_2">{"'summary2'!$A$1:$L$47"}</definedName>
    <definedName name="HTML_Control_3_1_1_2_3" localSheetId="7">{"'summary2'!$A$1:$L$47"}</definedName>
    <definedName name="HTML_Control_3_1_1_2_3">{"'summary2'!$A$1:$L$47"}</definedName>
    <definedName name="HTML_Control_3_1_1_2_4" localSheetId="7">{"'summary2'!$A$1:$L$47"}</definedName>
    <definedName name="HTML_Control_3_1_1_2_4">{"'summary2'!$A$1:$L$47"}</definedName>
    <definedName name="HTML_Control_3_1_1_2_5" localSheetId="7">{"'summary2'!$A$1:$L$47"}</definedName>
    <definedName name="HTML_Control_3_1_1_2_5">{"'summary2'!$A$1:$L$47"}</definedName>
    <definedName name="HTML_Control_3_1_1_3" localSheetId="7">{"'summary2'!$A$1:$L$47"}</definedName>
    <definedName name="HTML_Control_3_1_1_3">{"'summary2'!$A$1:$L$47"}</definedName>
    <definedName name="HTML_Control_3_1_1_3_1" localSheetId="7">{"'summary2'!$A$1:$L$47"}</definedName>
    <definedName name="HTML_Control_3_1_1_3_1">{"'summary2'!$A$1:$L$47"}</definedName>
    <definedName name="HTML_Control_3_1_1_3_2" localSheetId="7">{"'summary2'!$A$1:$L$47"}</definedName>
    <definedName name="HTML_Control_3_1_1_3_2">{"'summary2'!$A$1:$L$47"}</definedName>
    <definedName name="HTML_Control_3_1_1_3_3" localSheetId="7">{"'summary2'!$A$1:$L$47"}</definedName>
    <definedName name="HTML_Control_3_1_1_3_3">{"'summary2'!$A$1:$L$47"}</definedName>
    <definedName name="HTML_Control_3_1_1_3_4" localSheetId="7">{"'summary2'!$A$1:$L$47"}</definedName>
    <definedName name="HTML_Control_3_1_1_3_4">{"'summary2'!$A$1:$L$47"}</definedName>
    <definedName name="HTML_Control_3_1_1_3_5" localSheetId="7">{"'summary2'!$A$1:$L$47"}</definedName>
    <definedName name="HTML_Control_3_1_1_3_5">{"'summary2'!$A$1:$L$47"}</definedName>
    <definedName name="HTML_Control_3_1_1_4" localSheetId="7">{"'summary2'!$A$1:$L$47"}</definedName>
    <definedName name="HTML_Control_3_1_1_4">{"'summary2'!$A$1:$L$47"}</definedName>
    <definedName name="HTML_Control_3_1_1_4_1" localSheetId="7">{"'summary2'!$A$1:$L$47"}</definedName>
    <definedName name="HTML_Control_3_1_1_4_1">{"'summary2'!$A$1:$L$47"}</definedName>
    <definedName name="HTML_Control_3_1_1_4_2" localSheetId="7">{"'summary2'!$A$1:$L$47"}</definedName>
    <definedName name="HTML_Control_3_1_1_4_2">{"'summary2'!$A$1:$L$47"}</definedName>
    <definedName name="HTML_Control_3_1_1_4_3" localSheetId="7">{"'summary2'!$A$1:$L$47"}</definedName>
    <definedName name="HTML_Control_3_1_1_4_3">{"'summary2'!$A$1:$L$47"}</definedName>
    <definedName name="HTML_Control_3_1_1_4_4" localSheetId="7">{"'summary2'!$A$1:$L$47"}</definedName>
    <definedName name="HTML_Control_3_1_1_4_4">{"'summary2'!$A$1:$L$47"}</definedName>
    <definedName name="HTML_Control_3_1_1_4_5" localSheetId="7">{"'summary2'!$A$1:$L$47"}</definedName>
    <definedName name="HTML_Control_3_1_1_4_5">{"'summary2'!$A$1:$L$47"}</definedName>
    <definedName name="HTML_Control_3_1_1_5" localSheetId="7">{"'summary2'!$A$1:$L$47"}</definedName>
    <definedName name="HTML_Control_3_1_1_5">{"'summary2'!$A$1:$L$47"}</definedName>
    <definedName name="HTML_Control_3_1_1_5_1" localSheetId="7">{"'summary2'!$A$1:$L$47"}</definedName>
    <definedName name="HTML_Control_3_1_1_5_1">{"'summary2'!$A$1:$L$47"}</definedName>
    <definedName name="HTML_Control_3_1_1_5_2" localSheetId="7">{"'summary2'!$A$1:$L$47"}</definedName>
    <definedName name="HTML_Control_3_1_1_5_2">{"'summary2'!$A$1:$L$47"}</definedName>
    <definedName name="HTML_Control_3_1_1_5_3" localSheetId="7">{"'summary2'!$A$1:$L$47"}</definedName>
    <definedName name="HTML_Control_3_1_1_5_3">{"'summary2'!$A$1:$L$47"}</definedName>
    <definedName name="HTML_Control_3_1_1_5_4" localSheetId="7">{"'summary2'!$A$1:$L$47"}</definedName>
    <definedName name="HTML_Control_3_1_1_5_4">{"'summary2'!$A$1:$L$47"}</definedName>
    <definedName name="HTML_Control_3_1_1_5_5" localSheetId="7">{"'summary2'!$A$1:$L$47"}</definedName>
    <definedName name="HTML_Control_3_1_1_5_5">{"'summary2'!$A$1:$L$47"}</definedName>
    <definedName name="HTML_Control_3_1_2" localSheetId="7">{"'summary2'!$A$1:$L$47"}</definedName>
    <definedName name="HTML_Control_3_1_2">{"'summary2'!$A$1:$L$47"}</definedName>
    <definedName name="HTML_Control_3_1_2_1" localSheetId="7">{"'summary2'!$A$1:$L$47"}</definedName>
    <definedName name="HTML_Control_3_1_2_1">{"'summary2'!$A$1:$L$47"}</definedName>
    <definedName name="HTML_Control_3_1_2_1_1" localSheetId="7">{"'summary2'!$A$1:$L$47"}</definedName>
    <definedName name="HTML_Control_3_1_2_1_1">{"'summary2'!$A$1:$L$47"}</definedName>
    <definedName name="HTML_Control_3_1_2_1_2" localSheetId="7">{"'summary2'!$A$1:$L$47"}</definedName>
    <definedName name="HTML_Control_3_1_2_1_2">{"'summary2'!$A$1:$L$47"}</definedName>
    <definedName name="HTML_Control_3_1_2_1_3" localSheetId="7">{"'summary2'!$A$1:$L$47"}</definedName>
    <definedName name="HTML_Control_3_1_2_1_3">{"'summary2'!$A$1:$L$47"}</definedName>
    <definedName name="HTML_Control_3_1_2_1_4" localSheetId="7">{"'summary2'!$A$1:$L$47"}</definedName>
    <definedName name="HTML_Control_3_1_2_1_4">{"'summary2'!$A$1:$L$47"}</definedName>
    <definedName name="HTML_Control_3_1_2_1_5" localSheetId="7">{"'summary2'!$A$1:$L$47"}</definedName>
    <definedName name="HTML_Control_3_1_2_1_5">{"'summary2'!$A$1:$L$47"}</definedName>
    <definedName name="HTML_Control_3_1_2_2" localSheetId="7">{"'summary2'!$A$1:$L$47"}</definedName>
    <definedName name="HTML_Control_3_1_2_2">{"'summary2'!$A$1:$L$47"}</definedName>
    <definedName name="HTML_Control_3_1_2_3" localSheetId="7">{"'summary2'!$A$1:$L$47"}</definedName>
    <definedName name="HTML_Control_3_1_2_3">{"'summary2'!$A$1:$L$47"}</definedName>
    <definedName name="HTML_Control_3_1_2_4" localSheetId="7">{"'summary2'!$A$1:$L$47"}</definedName>
    <definedName name="HTML_Control_3_1_2_4">{"'summary2'!$A$1:$L$47"}</definedName>
    <definedName name="HTML_Control_3_1_2_5" localSheetId="7">{"'summary2'!$A$1:$L$47"}</definedName>
    <definedName name="HTML_Control_3_1_2_5">{"'summary2'!$A$1:$L$47"}</definedName>
    <definedName name="HTML_Control_3_1_3" localSheetId="7">{"'summary2'!$A$1:$L$47"}</definedName>
    <definedName name="HTML_Control_3_1_3">{"'summary2'!$A$1:$L$47"}</definedName>
    <definedName name="HTML_Control_3_1_3_1" localSheetId="7">{"'summary2'!$A$1:$L$47"}</definedName>
    <definedName name="HTML_Control_3_1_3_1">{"'summary2'!$A$1:$L$47"}</definedName>
    <definedName name="HTML_Control_3_1_3_2" localSheetId="7">{"'summary2'!$A$1:$L$47"}</definedName>
    <definedName name="HTML_Control_3_1_3_2">{"'summary2'!$A$1:$L$47"}</definedName>
    <definedName name="HTML_Control_3_1_3_3" localSheetId="7">{"'summary2'!$A$1:$L$47"}</definedName>
    <definedName name="HTML_Control_3_1_3_3">{"'summary2'!$A$1:$L$47"}</definedName>
    <definedName name="HTML_Control_3_1_3_4" localSheetId="7">{"'summary2'!$A$1:$L$47"}</definedName>
    <definedName name="HTML_Control_3_1_3_4">{"'summary2'!$A$1:$L$47"}</definedName>
    <definedName name="HTML_Control_3_1_3_5" localSheetId="7">{"'summary2'!$A$1:$L$47"}</definedName>
    <definedName name="HTML_Control_3_1_3_5">{"'summary2'!$A$1:$L$47"}</definedName>
    <definedName name="HTML_Control_3_1_4" localSheetId="7">{"'summary2'!$A$1:$L$47"}</definedName>
    <definedName name="HTML_Control_3_1_4">{"'summary2'!$A$1:$L$47"}</definedName>
    <definedName name="HTML_Control_3_1_4_1" localSheetId="7">{"'summary2'!$A$1:$L$47"}</definedName>
    <definedName name="HTML_Control_3_1_4_1">{"'summary2'!$A$1:$L$47"}</definedName>
    <definedName name="HTML_Control_3_1_4_2" localSheetId="7">{"'summary2'!$A$1:$L$47"}</definedName>
    <definedName name="HTML_Control_3_1_4_2">{"'summary2'!$A$1:$L$47"}</definedName>
    <definedName name="HTML_Control_3_1_4_3" localSheetId="7">{"'summary2'!$A$1:$L$47"}</definedName>
    <definedName name="HTML_Control_3_1_4_3">{"'summary2'!$A$1:$L$47"}</definedName>
    <definedName name="HTML_Control_3_1_4_4" localSheetId="7">{"'summary2'!$A$1:$L$47"}</definedName>
    <definedName name="HTML_Control_3_1_4_4">{"'summary2'!$A$1:$L$47"}</definedName>
    <definedName name="HTML_Control_3_1_4_5" localSheetId="7">{"'summary2'!$A$1:$L$47"}</definedName>
    <definedName name="HTML_Control_3_1_4_5">{"'summary2'!$A$1:$L$47"}</definedName>
    <definedName name="HTML_Control_3_1_5" localSheetId="7">{"'summary2'!$A$1:$L$47"}</definedName>
    <definedName name="HTML_Control_3_1_5">{"'summary2'!$A$1:$L$47"}</definedName>
    <definedName name="HTML_Control_3_1_5_1" localSheetId="7">{"'summary2'!$A$1:$L$47"}</definedName>
    <definedName name="HTML_Control_3_1_5_1">{"'summary2'!$A$1:$L$47"}</definedName>
    <definedName name="HTML_Control_3_1_5_2" localSheetId="7">{"'summary2'!$A$1:$L$47"}</definedName>
    <definedName name="HTML_Control_3_1_5_2">{"'summary2'!$A$1:$L$47"}</definedName>
    <definedName name="HTML_Control_3_1_5_3" localSheetId="7">{"'summary2'!$A$1:$L$47"}</definedName>
    <definedName name="HTML_Control_3_1_5_3">{"'summary2'!$A$1:$L$47"}</definedName>
    <definedName name="HTML_Control_3_1_5_4" localSheetId="7">{"'summary2'!$A$1:$L$47"}</definedName>
    <definedName name="HTML_Control_3_1_5_4">{"'summary2'!$A$1:$L$47"}</definedName>
    <definedName name="HTML_Control_3_1_5_5" localSheetId="7">{"'summary2'!$A$1:$L$47"}</definedName>
    <definedName name="HTML_Control_3_1_5_5">{"'summary2'!$A$1:$L$47"}</definedName>
    <definedName name="HTML_Control_3_2" localSheetId="7">{"'summary2'!$A$1:$L$47"}</definedName>
    <definedName name="HTML_Control_3_2">{"'summary2'!$A$1:$L$47"}</definedName>
    <definedName name="HTML_Control_3_2_1" localSheetId="7">{"'summary2'!$A$1:$L$47"}</definedName>
    <definedName name="HTML_Control_3_2_1">{"'summary2'!$A$1:$L$47"}</definedName>
    <definedName name="HTML_Control_3_2_1_1" localSheetId="7">{"'summary2'!$A$1:$L$47"}</definedName>
    <definedName name="HTML_Control_3_2_1_1">{"'summary2'!$A$1:$L$47"}</definedName>
    <definedName name="HTML_Control_3_2_1_1_1" localSheetId="7">{"'summary2'!$A$1:$L$47"}</definedName>
    <definedName name="HTML_Control_3_2_1_1_1">{"'summary2'!$A$1:$L$47"}</definedName>
    <definedName name="HTML_Control_3_2_1_1_1_1" localSheetId="7">{"'summary2'!$A$1:$L$47"}</definedName>
    <definedName name="HTML_Control_3_2_1_1_1_1">{"'summary2'!$A$1:$L$47"}</definedName>
    <definedName name="HTML_Control_3_2_1_1_1_2" localSheetId="7">{"'summary2'!$A$1:$L$47"}</definedName>
    <definedName name="HTML_Control_3_2_1_1_1_2">{"'summary2'!$A$1:$L$47"}</definedName>
    <definedName name="HTML_Control_3_2_1_1_1_3" localSheetId="7">{"'summary2'!$A$1:$L$47"}</definedName>
    <definedName name="HTML_Control_3_2_1_1_1_3">{"'summary2'!$A$1:$L$47"}</definedName>
    <definedName name="HTML_Control_3_2_1_1_1_4" localSheetId="7">{"'summary2'!$A$1:$L$47"}</definedName>
    <definedName name="HTML_Control_3_2_1_1_1_4">{"'summary2'!$A$1:$L$47"}</definedName>
    <definedName name="HTML_Control_3_2_1_1_1_5" localSheetId="7">{"'summary2'!$A$1:$L$47"}</definedName>
    <definedName name="HTML_Control_3_2_1_1_1_5">{"'summary2'!$A$1:$L$47"}</definedName>
    <definedName name="HTML_Control_3_2_1_1_2" localSheetId="7">{"'summary2'!$A$1:$L$47"}</definedName>
    <definedName name="HTML_Control_3_2_1_1_2">{"'summary2'!$A$1:$L$47"}</definedName>
    <definedName name="HTML_Control_3_2_1_1_3" localSheetId="7">{"'summary2'!$A$1:$L$47"}</definedName>
    <definedName name="HTML_Control_3_2_1_1_3">{"'summary2'!$A$1:$L$47"}</definedName>
    <definedName name="HTML_Control_3_2_1_1_4" localSheetId="7">{"'summary2'!$A$1:$L$47"}</definedName>
    <definedName name="HTML_Control_3_2_1_1_4">{"'summary2'!$A$1:$L$47"}</definedName>
    <definedName name="HTML_Control_3_2_1_1_5" localSheetId="7">{"'summary2'!$A$1:$L$47"}</definedName>
    <definedName name="HTML_Control_3_2_1_1_5">{"'summary2'!$A$1:$L$47"}</definedName>
    <definedName name="HTML_Control_3_2_1_2" localSheetId="7">{"'summary2'!$A$1:$L$47"}</definedName>
    <definedName name="HTML_Control_3_2_1_2">{"'summary2'!$A$1:$L$47"}</definedName>
    <definedName name="HTML_Control_3_2_1_2_1" localSheetId="7">{"'summary2'!$A$1:$L$47"}</definedName>
    <definedName name="HTML_Control_3_2_1_2_1">{"'summary2'!$A$1:$L$47"}</definedName>
    <definedName name="HTML_Control_3_2_1_2_2" localSheetId="7">{"'summary2'!$A$1:$L$47"}</definedName>
    <definedName name="HTML_Control_3_2_1_2_2">{"'summary2'!$A$1:$L$47"}</definedName>
    <definedName name="HTML_Control_3_2_1_2_3" localSheetId="7">{"'summary2'!$A$1:$L$47"}</definedName>
    <definedName name="HTML_Control_3_2_1_2_3">{"'summary2'!$A$1:$L$47"}</definedName>
    <definedName name="HTML_Control_3_2_1_2_4" localSheetId="7">{"'summary2'!$A$1:$L$47"}</definedName>
    <definedName name="HTML_Control_3_2_1_2_4">{"'summary2'!$A$1:$L$47"}</definedName>
    <definedName name="HTML_Control_3_2_1_2_5" localSheetId="7">{"'summary2'!$A$1:$L$47"}</definedName>
    <definedName name="HTML_Control_3_2_1_2_5">{"'summary2'!$A$1:$L$47"}</definedName>
    <definedName name="HTML_Control_3_2_1_3" localSheetId="7">{"'summary2'!$A$1:$L$47"}</definedName>
    <definedName name="HTML_Control_3_2_1_3">{"'summary2'!$A$1:$L$47"}</definedName>
    <definedName name="HTML_Control_3_2_1_3_1" localSheetId="7">{"'summary2'!$A$1:$L$47"}</definedName>
    <definedName name="HTML_Control_3_2_1_3_1">{"'summary2'!$A$1:$L$47"}</definedName>
    <definedName name="HTML_Control_3_2_1_3_2" localSheetId="7">{"'summary2'!$A$1:$L$47"}</definedName>
    <definedName name="HTML_Control_3_2_1_3_2">{"'summary2'!$A$1:$L$47"}</definedName>
    <definedName name="HTML_Control_3_2_1_3_3" localSheetId="7">{"'summary2'!$A$1:$L$47"}</definedName>
    <definedName name="HTML_Control_3_2_1_3_3">{"'summary2'!$A$1:$L$47"}</definedName>
    <definedName name="HTML_Control_3_2_1_3_4" localSheetId="7">{"'summary2'!$A$1:$L$47"}</definedName>
    <definedName name="HTML_Control_3_2_1_3_4">{"'summary2'!$A$1:$L$47"}</definedName>
    <definedName name="HTML_Control_3_2_1_3_5" localSheetId="7">{"'summary2'!$A$1:$L$47"}</definedName>
    <definedName name="HTML_Control_3_2_1_3_5">{"'summary2'!$A$1:$L$47"}</definedName>
    <definedName name="HTML_Control_3_2_1_4" localSheetId="7">{"'summary2'!$A$1:$L$47"}</definedName>
    <definedName name="HTML_Control_3_2_1_4">{"'summary2'!$A$1:$L$47"}</definedName>
    <definedName name="HTML_Control_3_2_1_4_1" localSheetId="7">{"'summary2'!$A$1:$L$47"}</definedName>
    <definedName name="HTML_Control_3_2_1_4_1">{"'summary2'!$A$1:$L$47"}</definedName>
    <definedName name="HTML_Control_3_2_1_4_2" localSheetId="7">{"'summary2'!$A$1:$L$47"}</definedName>
    <definedName name="HTML_Control_3_2_1_4_2">{"'summary2'!$A$1:$L$47"}</definedName>
    <definedName name="HTML_Control_3_2_1_4_3" localSheetId="7">{"'summary2'!$A$1:$L$47"}</definedName>
    <definedName name="HTML_Control_3_2_1_4_3">{"'summary2'!$A$1:$L$47"}</definedName>
    <definedName name="HTML_Control_3_2_1_4_4" localSheetId="7">{"'summary2'!$A$1:$L$47"}</definedName>
    <definedName name="HTML_Control_3_2_1_4_4">{"'summary2'!$A$1:$L$47"}</definedName>
    <definedName name="HTML_Control_3_2_1_4_5" localSheetId="7">{"'summary2'!$A$1:$L$47"}</definedName>
    <definedName name="HTML_Control_3_2_1_4_5">{"'summary2'!$A$1:$L$47"}</definedName>
    <definedName name="HTML_Control_3_2_1_5" localSheetId="7">{"'summary2'!$A$1:$L$47"}</definedName>
    <definedName name="HTML_Control_3_2_1_5">{"'summary2'!$A$1:$L$47"}</definedName>
    <definedName name="HTML_Control_3_2_1_5_1" localSheetId="7">{"'summary2'!$A$1:$L$47"}</definedName>
    <definedName name="HTML_Control_3_2_1_5_1">{"'summary2'!$A$1:$L$47"}</definedName>
    <definedName name="HTML_Control_3_2_1_5_2" localSheetId="7">{"'summary2'!$A$1:$L$47"}</definedName>
    <definedName name="HTML_Control_3_2_1_5_2">{"'summary2'!$A$1:$L$47"}</definedName>
    <definedName name="HTML_Control_3_2_1_5_3" localSheetId="7">{"'summary2'!$A$1:$L$47"}</definedName>
    <definedName name="HTML_Control_3_2_1_5_3">{"'summary2'!$A$1:$L$47"}</definedName>
    <definedName name="HTML_Control_3_2_1_5_4" localSheetId="7">{"'summary2'!$A$1:$L$47"}</definedName>
    <definedName name="HTML_Control_3_2_1_5_4">{"'summary2'!$A$1:$L$47"}</definedName>
    <definedName name="HTML_Control_3_2_1_5_5" localSheetId="7">{"'summary2'!$A$1:$L$47"}</definedName>
    <definedName name="HTML_Control_3_2_1_5_5">{"'summary2'!$A$1:$L$47"}</definedName>
    <definedName name="HTML_Control_3_2_2" localSheetId="7">{"'summary2'!$A$1:$L$47"}</definedName>
    <definedName name="HTML_Control_3_2_2">{"'summary2'!$A$1:$L$47"}</definedName>
    <definedName name="HTML_Control_3_2_2_1" localSheetId="7">{"'summary2'!$A$1:$L$47"}</definedName>
    <definedName name="HTML_Control_3_2_2_1">{"'summary2'!$A$1:$L$47"}</definedName>
    <definedName name="HTML_Control_3_2_2_1_1" localSheetId="7">{"'summary2'!$A$1:$L$47"}</definedName>
    <definedName name="HTML_Control_3_2_2_1_1">{"'summary2'!$A$1:$L$47"}</definedName>
    <definedName name="HTML_Control_3_2_2_1_2" localSheetId="7">{"'summary2'!$A$1:$L$47"}</definedName>
    <definedName name="HTML_Control_3_2_2_1_2">{"'summary2'!$A$1:$L$47"}</definedName>
    <definedName name="HTML_Control_3_2_2_1_3" localSheetId="7">{"'summary2'!$A$1:$L$47"}</definedName>
    <definedName name="HTML_Control_3_2_2_1_3">{"'summary2'!$A$1:$L$47"}</definedName>
    <definedName name="HTML_Control_3_2_2_1_4" localSheetId="7">{"'summary2'!$A$1:$L$47"}</definedName>
    <definedName name="HTML_Control_3_2_2_1_4">{"'summary2'!$A$1:$L$47"}</definedName>
    <definedName name="HTML_Control_3_2_2_1_5" localSheetId="7">{"'summary2'!$A$1:$L$47"}</definedName>
    <definedName name="HTML_Control_3_2_2_1_5">{"'summary2'!$A$1:$L$47"}</definedName>
    <definedName name="HTML_Control_3_2_2_2" localSheetId="7">{"'summary2'!$A$1:$L$47"}</definedName>
    <definedName name="HTML_Control_3_2_2_2">{"'summary2'!$A$1:$L$47"}</definedName>
    <definedName name="HTML_Control_3_2_2_3" localSheetId="7">{"'summary2'!$A$1:$L$47"}</definedName>
    <definedName name="HTML_Control_3_2_2_3">{"'summary2'!$A$1:$L$47"}</definedName>
    <definedName name="HTML_Control_3_2_2_4" localSheetId="7">{"'summary2'!$A$1:$L$47"}</definedName>
    <definedName name="HTML_Control_3_2_2_4">{"'summary2'!$A$1:$L$47"}</definedName>
    <definedName name="HTML_Control_3_2_2_5" localSheetId="7">{"'summary2'!$A$1:$L$47"}</definedName>
    <definedName name="HTML_Control_3_2_2_5">{"'summary2'!$A$1:$L$47"}</definedName>
    <definedName name="HTML_Control_3_2_3" localSheetId="7">{"'summary2'!$A$1:$L$47"}</definedName>
    <definedName name="HTML_Control_3_2_3">{"'summary2'!$A$1:$L$47"}</definedName>
    <definedName name="HTML_Control_3_2_3_1" localSheetId="7">{"'summary2'!$A$1:$L$47"}</definedName>
    <definedName name="HTML_Control_3_2_3_1">{"'summary2'!$A$1:$L$47"}</definedName>
    <definedName name="HTML_Control_3_2_3_2" localSheetId="7">{"'summary2'!$A$1:$L$47"}</definedName>
    <definedName name="HTML_Control_3_2_3_2">{"'summary2'!$A$1:$L$47"}</definedName>
    <definedName name="HTML_Control_3_2_3_3" localSheetId="7">{"'summary2'!$A$1:$L$47"}</definedName>
    <definedName name="HTML_Control_3_2_3_3">{"'summary2'!$A$1:$L$47"}</definedName>
    <definedName name="HTML_Control_3_2_3_4" localSheetId="7">{"'summary2'!$A$1:$L$47"}</definedName>
    <definedName name="HTML_Control_3_2_3_4">{"'summary2'!$A$1:$L$47"}</definedName>
    <definedName name="HTML_Control_3_2_3_5" localSheetId="7">{"'summary2'!$A$1:$L$47"}</definedName>
    <definedName name="HTML_Control_3_2_3_5">{"'summary2'!$A$1:$L$47"}</definedName>
    <definedName name="HTML_Control_3_2_4" localSheetId="7">{"'summary2'!$A$1:$L$47"}</definedName>
    <definedName name="HTML_Control_3_2_4">{"'summary2'!$A$1:$L$47"}</definedName>
    <definedName name="HTML_Control_3_2_4_1" localSheetId="7">{"'summary2'!$A$1:$L$47"}</definedName>
    <definedName name="HTML_Control_3_2_4_1">{"'summary2'!$A$1:$L$47"}</definedName>
    <definedName name="HTML_Control_3_2_4_2" localSheetId="7">{"'summary2'!$A$1:$L$47"}</definedName>
    <definedName name="HTML_Control_3_2_4_2">{"'summary2'!$A$1:$L$47"}</definedName>
    <definedName name="HTML_Control_3_2_4_3" localSheetId="7">{"'summary2'!$A$1:$L$47"}</definedName>
    <definedName name="HTML_Control_3_2_4_3">{"'summary2'!$A$1:$L$47"}</definedName>
    <definedName name="HTML_Control_3_2_4_4" localSheetId="7">{"'summary2'!$A$1:$L$47"}</definedName>
    <definedName name="HTML_Control_3_2_4_4">{"'summary2'!$A$1:$L$47"}</definedName>
    <definedName name="HTML_Control_3_2_4_5" localSheetId="7">{"'summary2'!$A$1:$L$47"}</definedName>
    <definedName name="HTML_Control_3_2_4_5">{"'summary2'!$A$1:$L$47"}</definedName>
    <definedName name="HTML_Control_3_2_5" localSheetId="7">{"'summary2'!$A$1:$L$47"}</definedName>
    <definedName name="HTML_Control_3_2_5">{"'summary2'!$A$1:$L$47"}</definedName>
    <definedName name="HTML_Control_3_2_5_1" localSheetId="7">{"'summary2'!$A$1:$L$47"}</definedName>
    <definedName name="HTML_Control_3_2_5_1">{"'summary2'!$A$1:$L$47"}</definedName>
    <definedName name="HTML_Control_3_2_5_2" localSheetId="7">{"'summary2'!$A$1:$L$47"}</definedName>
    <definedName name="HTML_Control_3_2_5_2">{"'summary2'!$A$1:$L$47"}</definedName>
    <definedName name="HTML_Control_3_2_5_3" localSheetId="7">{"'summary2'!$A$1:$L$47"}</definedName>
    <definedName name="HTML_Control_3_2_5_3">{"'summary2'!$A$1:$L$47"}</definedName>
    <definedName name="HTML_Control_3_2_5_4" localSheetId="7">{"'summary2'!$A$1:$L$47"}</definedName>
    <definedName name="HTML_Control_3_2_5_4">{"'summary2'!$A$1:$L$47"}</definedName>
    <definedName name="HTML_Control_3_2_5_5" localSheetId="7">{"'summary2'!$A$1:$L$47"}</definedName>
    <definedName name="HTML_Control_3_2_5_5">{"'summary2'!$A$1:$L$47"}</definedName>
    <definedName name="HTML_Control_3_3" localSheetId="7">{"'summary2'!$A$1:$L$47"}</definedName>
    <definedName name="HTML_Control_3_3">{"'summary2'!$A$1:$L$47"}</definedName>
    <definedName name="HTML_Control_3_3_1" localSheetId="7">{"'summary2'!$A$1:$L$47"}</definedName>
    <definedName name="HTML_Control_3_3_1">{"'summary2'!$A$1:$L$47"}</definedName>
    <definedName name="HTML_Control_3_3_1_1" localSheetId="7">{"'summary2'!$A$1:$L$47"}</definedName>
    <definedName name="HTML_Control_3_3_1_1">{"'summary2'!$A$1:$L$47"}</definedName>
    <definedName name="HTML_Control_3_3_1_1_1" localSheetId="7">{"'summary2'!$A$1:$L$47"}</definedName>
    <definedName name="HTML_Control_3_3_1_1_1">{"'summary2'!$A$1:$L$47"}</definedName>
    <definedName name="HTML_Control_3_3_1_1_1_1" localSheetId="7">{"'summary2'!$A$1:$L$47"}</definedName>
    <definedName name="HTML_Control_3_3_1_1_1_1">{"'summary2'!$A$1:$L$47"}</definedName>
    <definedName name="HTML_Control_3_3_1_1_1_2" localSheetId="7">{"'summary2'!$A$1:$L$47"}</definedName>
    <definedName name="HTML_Control_3_3_1_1_1_2">{"'summary2'!$A$1:$L$47"}</definedName>
    <definedName name="HTML_Control_3_3_1_1_1_3" localSheetId="7">{"'summary2'!$A$1:$L$47"}</definedName>
    <definedName name="HTML_Control_3_3_1_1_1_3">{"'summary2'!$A$1:$L$47"}</definedName>
    <definedName name="HTML_Control_3_3_1_1_1_4" localSheetId="7">{"'summary2'!$A$1:$L$47"}</definedName>
    <definedName name="HTML_Control_3_3_1_1_1_4">{"'summary2'!$A$1:$L$47"}</definedName>
    <definedName name="HTML_Control_3_3_1_1_1_5" localSheetId="7">{"'summary2'!$A$1:$L$47"}</definedName>
    <definedName name="HTML_Control_3_3_1_1_1_5">{"'summary2'!$A$1:$L$47"}</definedName>
    <definedName name="HTML_Control_3_3_1_1_2" localSheetId="7">{"'summary2'!$A$1:$L$47"}</definedName>
    <definedName name="HTML_Control_3_3_1_1_2">{"'summary2'!$A$1:$L$47"}</definedName>
    <definedName name="HTML_Control_3_3_1_1_3" localSheetId="7">{"'summary2'!$A$1:$L$47"}</definedName>
    <definedName name="HTML_Control_3_3_1_1_3">{"'summary2'!$A$1:$L$47"}</definedName>
    <definedName name="HTML_Control_3_3_1_1_4" localSheetId="7">{"'summary2'!$A$1:$L$47"}</definedName>
    <definedName name="HTML_Control_3_3_1_1_4">{"'summary2'!$A$1:$L$47"}</definedName>
    <definedName name="HTML_Control_3_3_1_1_5" localSheetId="7">{"'summary2'!$A$1:$L$47"}</definedName>
    <definedName name="HTML_Control_3_3_1_1_5">{"'summary2'!$A$1:$L$47"}</definedName>
    <definedName name="HTML_Control_3_3_1_2" localSheetId="7">{"'summary2'!$A$1:$L$47"}</definedName>
    <definedName name="HTML_Control_3_3_1_2">{"'summary2'!$A$1:$L$47"}</definedName>
    <definedName name="HTML_Control_3_3_1_2_1" localSheetId="7">{"'summary2'!$A$1:$L$47"}</definedName>
    <definedName name="HTML_Control_3_3_1_2_1">{"'summary2'!$A$1:$L$47"}</definedName>
    <definedName name="HTML_Control_3_3_1_2_2" localSheetId="7">{"'summary2'!$A$1:$L$47"}</definedName>
    <definedName name="HTML_Control_3_3_1_2_2">{"'summary2'!$A$1:$L$47"}</definedName>
    <definedName name="HTML_Control_3_3_1_2_3" localSheetId="7">{"'summary2'!$A$1:$L$47"}</definedName>
    <definedName name="HTML_Control_3_3_1_2_3">{"'summary2'!$A$1:$L$47"}</definedName>
    <definedName name="HTML_Control_3_3_1_2_4" localSheetId="7">{"'summary2'!$A$1:$L$47"}</definedName>
    <definedName name="HTML_Control_3_3_1_2_4">{"'summary2'!$A$1:$L$47"}</definedName>
    <definedName name="HTML_Control_3_3_1_2_5" localSheetId="7">{"'summary2'!$A$1:$L$47"}</definedName>
    <definedName name="HTML_Control_3_3_1_2_5">{"'summary2'!$A$1:$L$47"}</definedName>
    <definedName name="HTML_Control_3_3_1_3" localSheetId="7">{"'summary2'!$A$1:$L$47"}</definedName>
    <definedName name="HTML_Control_3_3_1_3">{"'summary2'!$A$1:$L$47"}</definedName>
    <definedName name="HTML_Control_3_3_1_3_1" localSheetId="7">{"'summary2'!$A$1:$L$47"}</definedName>
    <definedName name="HTML_Control_3_3_1_3_1">{"'summary2'!$A$1:$L$47"}</definedName>
    <definedName name="HTML_Control_3_3_1_3_2" localSheetId="7">{"'summary2'!$A$1:$L$47"}</definedName>
    <definedName name="HTML_Control_3_3_1_3_2">{"'summary2'!$A$1:$L$47"}</definedName>
    <definedName name="HTML_Control_3_3_1_3_3" localSheetId="7">{"'summary2'!$A$1:$L$47"}</definedName>
    <definedName name="HTML_Control_3_3_1_3_3">{"'summary2'!$A$1:$L$47"}</definedName>
    <definedName name="HTML_Control_3_3_1_3_4" localSheetId="7">{"'summary2'!$A$1:$L$47"}</definedName>
    <definedName name="HTML_Control_3_3_1_3_4">{"'summary2'!$A$1:$L$47"}</definedName>
    <definedName name="HTML_Control_3_3_1_3_5" localSheetId="7">{"'summary2'!$A$1:$L$47"}</definedName>
    <definedName name="HTML_Control_3_3_1_3_5">{"'summary2'!$A$1:$L$47"}</definedName>
    <definedName name="HTML_Control_3_3_1_4" localSheetId="7">{"'summary2'!$A$1:$L$47"}</definedName>
    <definedName name="HTML_Control_3_3_1_4">{"'summary2'!$A$1:$L$47"}</definedName>
    <definedName name="HTML_Control_3_3_1_4_1" localSheetId="7">{"'summary2'!$A$1:$L$47"}</definedName>
    <definedName name="HTML_Control_3_3_1_4_1">{"'summary2'!$A$1:$L$47"}</definedName>
    <definedName name="HTML_Control_3_3_1_4_2" localSheetId="7">{"'summary2'!$A$1:$L$47"}</definedName>
    <definedName name="HTML_Control_3_3_1_4_2">{"'summary2'!$A$1:$L$47"}</definedName>
    <definedName name="HTML_Control_3_3_1_4_3" localSheetId="7">{"'summary2'!$A$1:$L$47"}</definedName>
    <definedName name="HTML_Control_3_3_1_4_3">{"'summary2'!$A$1:$L$47"}</definedName>
    <definedName name="HTML_Control_3_3_1_4_4" localSheetId="7">{"'summary2'!$A$1:$L$47"}</definedName>
    <definedName name="HTML_Control_3_3_1_4_4">{"'summary2'!$A$1:$L$47"}</definedName>
    <definedName name="HTML_Control_3_3_1_4_5" localSheetId="7">{"'summary2'!$A$1:$L$47"}</definedName>
    <definedName name="HTML_Control_3_3_1_4_5">{"'summary2'!$A$1:$L$47"}</definedName>
    <definedName name="HTML_Control_3_3_1_5" localSheetId="7">{"'summary2'!$A$1:$L$47"}</definedName>
    <definedName name="HTML_Control_3_3_1_5">{"'summary2'!$A$1:$L$47"}</definedName>
    <definedName name="HTML_Control_3_3_1_5_1" localSheetId="7">{"'summary2'!$A$1:$L$47"}</definedName>
    <definedName name="HTML_Control_3_3_1_5_1">{"'summary2'!$A$1:$L$47"}</definedName>
    <definedName name="HTML_Control_3_3_1_5_2" localSheetId="7">{"'summary2'!$A$1:$L$47"}</definedName>
    <definedName name="HTML_Control_3_3_1_5_2">{"'summary2'!$A$1:$L$47"}</definedName>
    <definedName name="HTML_Control_3_3_1_5_3" localSheetId="7">{"'summary2'!$A$1:$L$47"}</definedName>
    <definedName name="HTML_Control_3_3_1_5_3">{"'summary2'!$A$1:$L$47"}</definedName>
    <definedName name="HTML_Control_3_3_1_5_4" localSheetId="7">{"'summary2'!$A$1:$L$47"}</definedName>
    <definedName name="HTML_Control_3_3_1_5_4">{"'summary2'!$A$1:$L$47"}</definedName>
    <definedName name="HTML_Control_3_3_1_5_5" localSheetId="7">{"'summary2'!$A$1:$L$47"}</definedName>
    <definedName name="HTML_Control_3_3_1_5_5">{"'summary2'!$A$1:$L$47"}</definedName>
    <definedName name="HTML_Control_3_3_2" localSheetId="7">{"'summary2'!$A$1:$L$47"}</definedName>
    <definedName name="HTML_Control_3_3_2">{"'summary2'!$A$1:$L$47"}</definedName>
    <definedName name="HTML_Control_3_3_2_1" localSheetId="7">{"'summary2'!$A$1:$L$47"}</definedName>
    <definedName name="HTML_Control_3_3_2_1">{"'summary2'!$A$1:$L$47"}</definedName>
    <definedName name="HTML_Control_3_3_2_1_1" localSheetId="7">{"'summary2'!$A$1:$L$47"}</definedName>
    <definedName name="HTML_Control_3_3_2_1_1">{"'summary2'!$A$1:$L$47"}</definedName>
    <definedName name="HTML_Control_3_3_2_1_2" localSheetId="7">{"'summary2'!$A$1:$L$47"}</definedName>
    <definedName name="HTML_Control_3_3_2_1_2">{"'summary2'!$A$1:$L$47"}</definedName>
    <definedName name="HTML_Control_3_3_2_1_3" localSheetId="7">{"'summary2'!$A$1:$L$47"}</definedName>
    <definedName name="HTML_Control_3_3_2_1_3">{"'summary2'!$A$1:$L$47"}</definedName>
    <definedName name="HTML_Control_3_3_2_1_4" localSheetId="7">{"'summary2'!$A$1:$L$47"}</definedName>
    <definedName name="HTML_Control_3_3_2_1_4">{"'summary2'!$A$1:$L$47"}</definedName>
    <definedName name="HTML_Control_3_3_2_1_5" localSheetId="7">{"'summary2'!$A$1:$L$47"}</definedName>
    <definedName name="HTML_Control_3_3_2_1_5">{"'summary2'!$A$1:$L$47"}</definedName>
    <definedName name="HTML_Control_3_3_2_2" localSheetId="7">{"'summary2'!$A$1:$L$47"}</definedName>
    <definedName name="HTML_Control_3_3_2_2">{"'summary2'!$A$1:$L$47"}</definedName>
    <definedName name="HTML_Control_3_3_2_3" localSheetId="7">{"'summary2'!$A$1:$L$47"}</definedName>
    <definedName name="HTML_Control_3_3_2_3">{"'summary2'!$A$1:$L$47"}</definedName>
    <definedName name="HTML_Control_3_3_2_4" localSheetId="7">{"'summary2'!$A$1:$L$47"}</definedName>
    <definedName name="HTML_Control_3_3_2_4">{"'summary2'!$A$1:$L$47"}</definedName>
    <definedName name="HTML_Control_3_3_2_5" localSheetId="7">{"'summary2'!$A$1:$L$47"}</definedName>
    <definedName name="HTML_Control_3_3_2_5">{"'summary2'!$A$1:$L$47"}</definedName>
    <definedName name="HTML_Control_3_3_3" localSheetId="7">{"'summary2'!$A$1:$L$47"}</definedName>
    <definedName name="HTML_Control_3_3_3">{"'summary2'!$A$1:$L$47"}</definedName>
    <definedName name="HTML_Control_3_3_3_1" localSheetId="7">{"'summary2'!$A$1:$L$47"}</definedName>
    <definedName name="HTML_Control_3_3_3_1">{"'summary2'!$A$1:$L$47"}</definedName>
    <definedName name="HTML_Control_3_3_3_2" localSheetId="7">{"'summary2'!$A$1:$L$47"}</definedName>
    <definedName name="HTML_Control_3_3_3_2">{"'summary2'!$A$1:$L$47"}</definedName>
    <definedName name="HTML_Control_3_3_3_3" localSheetId="7">{"'summary2'!$A$1:$L$47"}</definedName>
    <definedName name="HTML_Control_3_3_3_3">{"'summary2'!$A$1:$L$47"}</definedName>
    <definedName name="HTML_Control_3_3_3_4" localSheetId="7">{"'summary2'!$A$1:$L$47"}</definedName>
    <definedName name="HTML_Control_3_3_3_4">{"'summary2'!$A$1:$L$47"}</definedName>
    <definedName name="HTML_Control_3_3_3_5" localSheetId="7">{"'summary2'!$A$1:$L$47"}</definedName>
    <definedName name="HTML_Control_3_3_3_5">{"'summary2'!$A$1:$L$47"}</definedName>
    <definedName name="HTML_Control_3_3_4" localSheetId="7">{"'summary2'!$A$1:$L$47"}</definedName>
    <definedName name="HTML_Control_3_3_4">{"'summary2'!$A$1:$L$47"}</definedName>
    <definedName name="HTML_Control_3_3_4_1" localSheetId="7">{"'summary2'!$A$1:$L$47"}</definedName>
    <definedName name="HTML_Control_3_3_4_1">{"'summary2'!$A$1:$L$47"}</definedName>
    <definedName name="HTML_Control_3_3_4_2" localSheetId="7">{"'summary2'!$A$1:$L$47"}</definedName>
    <definedName name="HTML_Control_3_3_4_2">{"'summary2'!$A$1:$L$47"}</definedName>
    <definedName name="HTML_Control_3_3_4_3" localSheetId="7">{"'summary2'!$A$1:$L$47"}</definedName>
    <definedName name="HTML_Control_3_3_4_3">{"'summary2'!$A$1:$L$47"}</definedName>
    <definedName name="HTML_Control_3_3_4_4" localSheetId="7">{"'summary2'!$A$1:$L$47"}</definedName>
    <definedName name="HTML_Control_3_3_4_4">{"'summary2'!$A$1:$L$47"}</definedName>
    <definedName name="HTML_Control_3_3_4_5" localSheetId="7">{"'summary2'!$A$1:$L$47"}</definedName>
    <definedName name="HTML_Control_3_3_4_5">{"'summary2'!$A$1:$L$47"}</definedName>
    <definedName name="HTML_Control_3_3_5" localSheetId="7">{"'summary2'!$A$1:$L$47"}</definedName>
    <definedName name="HTML_Control_3_3_5">{"'summary2'!$A$1:$L$47"}</definedName>
    <definedName name="HTML_Control_3_3_5_1" localSheetId="7">{"'summary2'!$A$1:$L$47"}</definedName>
    <definedName name="HTML_Control_3_3_5_1">{"'summary2'!$A$1:$L$47"}</definedName>
    <definedName name="HTML_Control_3_3_5_2" localSheetId="7">{"'summary2'!$A$1:$L$47"}</definedName>
    <definedName name="HTML_Control_3_3_5_2">{"'summary2'!$A$1:$L$47"}</definedName>
    <definedName name="HTML_Control_3_3_5_3" localSheetId="7">{"'summary2'!$A$1:$L$47"}</definedName>
    <definedName name="HTML_Control_3_3_5_3">{"'summary2'!$A$1:$L$47"}</definedName>
    <definedName name="HTML_Control_3_3_5_4" localSheetId="7">{"'summary2'!$A$1:$L$47"}</definedName>
    <definedName name="HTML_Control_3_3_5_4">{"'summary2'!$A$1:$L$47"}</definedName>
    <definedName name="HTML_Control_3_3_5_5" localSheetId="7">{"'summary2'!$A$1:$L$47"}</definedName>
    <definedName name="HTML_Control_3_3_5_5">{"'summary2'!$A$1:$L$47"}</definedName>
    <definedName name="HTML_Control_3_4" localSheetId="7">{"'summary2'!$A$1:$L$47"}</definedName>
    <definedName name="HTML_Control_3_4">{"'summary2'!$A$1:$L$47"}</definedName>
    <definedName name="HTML_Control_3_4_1" localSheetId="7">{"'summary2'!$A$1:$L$47"}</definedName>
    <definedName name="HTML_Control_3_4_1">{"'summary2'!$A$1:$L$47"}</definedName>
    <definedName name="HTML_Control_3_4_1_1" localSheetId="7">{"'summary2'!$A$1:$L$47"}</definedName>
    <definedName name="HTML_Control_3_4_1_1">{"'summary2'!$A$1:$L$47"}</definedName>
    <definedName name="HTML_Control_3_4_1_1_1" localSheetId="7">{"'summary2'!$A$1:$L$47"}</definedName>
    <definedName name="HTML_Control_3_4_1_1_1">{"'summary2'!$A$1:$L$47"}</definedName>
    <definedName name="HTML_Control_3_4_1_1_1_1" localSheetId="7">{"'summary2'!$A$1:$L$47"}</definedName>
    <definedName name="HTML_Control_3_4_1_1_1_1">{"'summary2'!$A$1:$L$47"}</definedName>
    <definedName name="HTML_Control_3_4_1_1_1_2" localSheetId="7">{"'summary2'!$A$1:$L$47"}</definedName>
    <definedName name="HTML_Control_3_4_1_1_1_2">{"'summary2'!$A$1:$L$47"}</definedName>
    <definedName name="HTML_Control_3_4_1_1_1_3" localSheetId="7">{"'summary2'!$A$1:$L$47"}</definedName>
    <definedName name="HTML_Control_3_4_1_1_1_3">{"'summary2'!$A$1:$L$47"}</definedName>
    <definedName name="HTML_Control_3_4_1_1_1_4" localSheetId="7">{"'summary2'!$A$1:$L$47"}</definedName>
    <definedName name="HTML_Control_3_4_1_1_1_4">{"'summary2'!$A$1:$L$47"}</definedName>
    <definedName name="HTML_Control_3_4_1_1_1_5" localSheetId="7">{"'summary2'!$A$1:$L$47"}</definedName>
    <definedName name="HTML_Control_3_4_1_1_1_5">{"'summary2'!$A$1:$L$47"}</definedName>
    <definedName name="HTML_Control_3_4_1_1_2" localSheetId="7">{"'summary2'!$A$1:$L$47"}</definedName>
    <definedName name="HTML_Control_3_4_1_1_2">{"'summary2'!$A$1:$L$47"}</definedName>
    <definedName name="HTML_Control_3_4_1_1_3" localSheetId="7">{"'summary2'!$A$1:$L$47"}</definedName>
    <definedName name="HTML_Control_3_4_1_1_3">{"'summary2'!$A$1:$L$47"}</definedName>
    <definedName name="HTML_Control_3_4_1_1_4" localSheetId="7">{"'summary2'!$A$1:$L$47"}</definedName>
    <definedName name="HTML_Control_3_4_1_1_4">{"'summary2'!$A$1:$L$47"}</definedName>
    <definedName name="HTML_Control_3_4_1_1_5" localSheetId="7">{"'summary2'!$A$1:$L$47"}</definedName>
    <definedName name="HTML_Control_3_4_1_1_5">{"'summary2'!$A$1:$L$47"}</definedName>
    <definedName name="HTML_Control_3_4_1_2" localSheetId="7">{"'summary2'!$A$1:$L$47"}</definedName>
    <definedName name="HTML_Control_3_4_1_2">{"'summary2'!$A$1:$L$47"}</definedName>
    <definedName name="HTML_Control_3_4_1_2_1" localSheetId="7">{"'summary2'!$A$1:$L$47"}</definedName>
    <definedName name="HTML_Control_3_4_1_2_1">{"'summary2'!$A$1:$L$47"}</definedName>
    <definedName name="HTML_Control_3_4_1_2_2" localSheetId="7">{"'summary2'!$A$1:$L$47"}</definedName>
    <definedName name="HTML_Control_3_4_1_2_2">{"'summary2'!$A$1:$L$47"}</definedName>
    <definedName name="HTML_Control_3_4_1_2_3" localSheetId="7">{"'summary2'!$A$1:$L$47"}</definedName>
    <definedName name="HTML_Control_3_4_1_2_3">{"'summary2'!$A$1:$L$47"}</definedName>
    <definedName name="HTML_Control_3_4_1_2_4" localSheetId="7">{"'summary2'!$A$1:$L$47"}</definedName>
    <definedName name="HTML_Control_3_4_1_2_4">{"'summary2'!$A$1:$L$47"}</definedName>
    <definedName name="HTML_Control_3_4_1_2_5" localSheetId="7">{"'summary2'!$A$1:$L$47"}</definedName>
    <definedName name="HTML_Control_3_4_1_2_5">{"'summary2'!$A$1:$L$47"}</definedName>
    <definedName name="HTML_Control_3_4_1_3" localSheetId="7">{"'summary2'!$A$1:$L$47"}</definedName>
    <definedName name="HTML_Control_3_4_1_3">{"'summary2'!$A$1:$L$47"}</definedName>
    <definedName name="HTML_Control_3_4_1_3_1" localSheetId="7">{"'summary2'!$A$1:$L$47"}</definedName>
    <definedName name="HTML_Control_3_4_1_3_1">{"'summary2'!$A$1:$L$47"}</definedName>
    <definedName name="HTML_Control_3_4_1_3_2" localSheetId="7">{"'summary2'!$A$1:$L$47"}</definedName>
    <definedName name="HTML_Control_3_4_1_3_2">{"'summary2'!$A$1:$L$47"}</definedName>
    <definedName name="HTML_Control_3_4_1_3_3" localSheetId="7">{"'summary2'!$A$1:$L$47"}</definedName>
    <definedName name="HTML_Control_3_4_1_3_3">{"'summary2'!$A$1:$L$47"}</definedName>
    <definedName name="HTML_Control_3_4_1_3_4" localSheetId="7">{"'summary2'!$A$1:$L$47"}</definedName>
    <definedName name="HTML_Control_3_4_1_3_4">{"'summary2'!$A$1:$L$47"}</definedName>
    <definedName name="HTML_Control_3_4_1_3_5" localSheetId="7">{"'summary2'!$A$1:$L$47"}</definedName>
    <definedName name="HTML_Control_3_4_1_3_5">{"'summary2'!$A$1:$L$47"}</definedName>
    <definedName name="HTML_Control_3_4_1_4" localSheetId="7">{"'summary2'!$A$1:$L$47"}</definedName>
    <definedName name="HTML_Control_3_4_1_4">{"'summary2'!$A$1:$L$47"}</definedName>
    <definedName name="HTML_Control_3_4_1_4_1" localSheetId="7">{"'summary2'!$A$1:$L$47"}</definedName>
    <definedName name="HTML_Control_3_4_1_4_1">{"'summary2'!$A$1:$L$47"}</definedName>
    <definedName name="HTML_Control_3_4_1_4_2" localSheetId="7">{"'summary2'!$A$1:$L$47"}</definedName>
    <definedName name="HTML_Control_3_4_1_4_2">{"'summary2'!$A$1:$L$47"}</definedName>
    <definedName name="HTML_Control_3_4_1_4_3" localSheetId="7">{"'summary2'!$A$1:$L$47"}</definedName>
    <definedName name="HTML_Control_3_4_1_4_3">{"'summary2'!$A$1:$L$47"}</definedName>
    <definedName name="HTML_Control_3_4_1_4_4" localSheetId="7">{"'summary2'!$A$1:$L$47"}</definedName>
    <definedName name="HTML_Control_3_4_1_4_4">{"'summary2'!$A$1:$L$47"}</definedName>
    <definedName name="HTML_Control_3_4_1_4_5" localSheetId="7">{"'summary2'!$A$1:$L$47"}</definedName>
    <definedName name="HTML_Control_3_4_1_4_5">{"'summary2'!$A$1:$L$47"}</definedName>
    <definedName name="HTML_Control_3_4_1_5" localSheetId="7">{"'summary2'!$A$1:$L$47"}</definedName>
    <definedName name="HTML_Control_3_4_1_5">{"'summary2'!$A$1:$L$47"}</definedName>
    <definedName name="HTML_Control_3_4_1_5_1" localSheetId="7">{"'summary2'!$A$1:$L$47"}</definedName>
    <definedName name="HTML_Control_3_4_1_5_1">{"'summary2'!$A$1:$L$47"}</definedName>
    <definedName name="HTML_Control_3_4_1_5_2" localSheetId="7">{"'summary2'!$A$1:$L$47"}</definedName>
    <definedName name="HTML_Control_3_4_1_5_2">{"'summary2'!$A$1:$L$47"}</definedName>
    <definedName name="HTML_Control_3_4_1_5_3" localSheetId="7">{"'summary2'!$A$1:$L$47"}</definedName>
    <definedName name="HTML_Control_3_4_1_5_3">{"'summary2'!$A$1:$L$47"}</definedName>
    <definedName name="HTML_Control_3_4_1_5_4" localSheetId="7">{"'summary2'!$A$1:$L$47"}</definedName>
    <definedName name="HTML_Control_3_4_1_5_4">{"'summary2'!$A$1:$L$47"}</definedName>
    <definedName name="HTML_Control_3_4_1_5_5" localSheetId="7">{"'summary2'!$A$1:$L$47"}</definedName>
    <definedName name="HTML_Control_3_4_1_5_5">{"'summary2'!$A$1:$L$47"}</definedName>
    <definedName name="HTML_Control_3_4_2" localSheetId="7">{"'summary2'!$A$1:$L$47"}</definedName>
    <definedName name="HTML_Control_3_4_2">{"'summary2'!$A$1:$L$47"}</definedName>
    <definedName name="HTML_Control_3_4_2_1" localSheetId="7">{"'summary2'!$A$1:$L$47"}</definedName>
    <definedName name="HTML_Control_3_4_2_1">{"'summary2'!$A$1:$L$47"}</definedName>
    <definedName name="HTML_Control_3_4_2_1_1" localSheetId="7">{"'summary2'!$A$1:$L$47"}</definedName>
    <definedName name="HTML_Control_3_4_2_1_1">{"'summary2'!$A$1:$L$47"}</definedName>
    <definedName name="HTML_Control_3_4_2_1_2" localSheetId="7">{"'summary2'!$A$1:$L$47"}</definedName>
    <definedName name="HTML_Control_3_4_2_1_2">{"'summary2'!$A$1:$L$47"}</definedName>
    <definedName name="HTML_Control_3_4_2_1_3" localSheetId="7">{"'summary2'!$A$1:$L$47"}</definedName>
    <definedName name="HTML_Control_3_4_2_1_3">{"'summary2'!$A$1:$L$47"}</definedName>
    <definedName name="HTML_Control_3_4_2_1_4" localSheetId="7">{"'summary2'!$A$1:$L$47"}</definedName>
    <definedName name="HTML_Control_3_4_2_1_4">{"'summary2'!$A$1:$L$47"}</definedName>
    <definedName name="HTML_Control_3_4_2_1_5" localSheetId="7">{"'summary2'!$A$1:$L$47"}</definedName>
    <definedName name="HTML_Control_3_4_2_1_5">{"'summary2'!$A$1:$L$47"}</definedName>
    <definedName name="HTML_Control_3_4_2_2" localSheetId="7">{"'summary2'!$A$1:$L$47"}</definedName>
    <definedName name="HTML_Control_3_4_2_2">{"'summary2'!$A$1:$L$47"}</definedName>
    <definedName name="HTML_Control_3_4_2_3" localSheetId="7">{"'summary2'!$A$1:$L$47"}</definedName>
    <definedName name="HTML_Control_3_4_2_3">{"'summary2'!$A$1:$L$47"}</definedName>
    <definedName name="HTML_Control_3_4_2_4" localSheetId="7">{"'summary2'!$A$1:$L$47"}</definedName>
    <definedName name="HTML_Control_3_4_2_4">{"'summary2'!$A$1:$L$47"}</definedName>
    <definedName name="HTML_Control_3_4_2_5" localSheetId="7">{"'summary2'!$A$1:$L$47"}</definedName>
    <definedName name="HTML_Control_3_4_2_5">{"'summary2'!$A$1:$L$47"}</definedName>
    <definedName name="HTML_Control_3_4_3" localSheetId="7">{"'summary2'!$A$1:$L$47"}</definedName>
    <definedName name="HTML_Control_3_4_3">{"'summary2'!$A$1:$L$47"}</definedName>
    <definedName name="HTML_Control_3_4_3_1" localSheetId="7">{"'summary2'!$A$1:$L$47"}</definedName>
    <definedName name="HTML_Control_3_4_3_1">{"'summary2'!$A$1:$L$47"}</definedName>
    <definedName name="HTML_Control_3_4_3_2" localSheetId="7">{"'summary2'!$A$1:$L$47"}</definedName>
    <definedName name="HTML_Control_3_4_3_2">{"'summary2'!$A$1:$L$47"}</definedName>
    <definedName name="HTML_Control_3_4_3_3" localSheetId="7">{"'summary2'!$A$1:$L$47"}</definedName>
    <definedName name="HTML_Control_3_4_3_3">{"'summary2'!$A$1:$L$47"}</definedName>
    <definedName name="HTML_Control_3_4_3_4" localSheetId="7">{"'summary2'!$A$1:$L$47"}</definedName>
    <definedName name="HTML_Control_3_4_3_4">{"'summary2'!$A$1:$L$47"}</definedName>
    <definedName name="HTML_Control_3_4_3_5" localSheetId="7">{"'summary2'!$A$1:$L$47"}</definedName>
    <definedName name="HTML_Control_3_4_3_5">{"'summary2'!$A$1:$L$47"}</definedName>
    <definedName name="HTML_Control_3_4_4" localSheetId="7">{"'summary2'!$A$1:$L$47"}</definedName>
    <definedName name="HTML_Control_3_4_4">{"'summary2'!$A$1:$L$47"}</definedName>
    <definedName name="HTML_Control_3_4_4_1" localSheetId="7">{"'summary2'!$A$1:$L$47"}</definedName>
    <definedName name="HTML_Control_3_4_4_1">{"'summary2'!$A$1:$L$47"}</definedName>
    <definedName name="HTML_Control_3_4_4_2" localSheetId="7">{"'summary2'!$A$1:$L$47"}</definedName>
    <definedName name="HTML_Control_3_4_4_2">{"'summary2'!$A$1:$L$47"}</definedName>
    <definedName name="HTML_Control_3_4_4_3" localSheetId="7">{"'summary2'!$A$1:$L$47"}</definedName>
    <definedName name="HTML_Control_3_4_4_3">{"'summary2'!$A$1:$L$47"}</definedName>
    <definedName name="HTML_Control_3_4_4_4" localSheetId="7">{"'summary2'!$A$1:$L$47"}</definedName>
    <definedName name="HTML_Control_3_4_4_4">{"'summary2'!$A$1:$L$47"}</definedName>
    <definedName name="HTML_Control_3_4_4_5" localSheetId="7">{"'summary2'!$A$1:$L$47"}</definedName>
    <definedName name="HTML_Control_3_4_4_5">{"'summary2'!$A$1:$L$47"}</definedName>
    <definedName name="HTML_Control_3_4_5" localSheetId="7">{"'summary2'!$A$1:$L$47"}</definedName>
    <definedName name="HTML_Control_3_4_5">{"'summary2'!$A$1:$L$47"}</definedName>
    <definedName name="HTML_Control_3_4_5_1" localSheetId="7">{"'summary2'!$A$1:$L$47"}</definedName>
    <definedName name="HTML_Control_3_4_5_1">{"'summary2'!$A$1:$L$47"}</definedName>
    <definedName name="HTML_Control_3_4_5_2" localSheetId="7">{"'summary2'!$A$1:$L$47"}</definedName>
    <definedName name="HTML_Control_3_4_5_2">{"'summary2'!$A$1:$L$47"}</definedName>
    <definedName name="HTML_Control_3_4_5_3" localSheetId="7">{"'summary2'!$A$1:$L$47"}</definedName>
    <definedName name="HTML_Control_3_4_5_3">{"'summary2'!$A$1:$L$47"}</definedName>
    <definedName name="HTML_Control_3_4_5_4" localSheetId="7">{"'summary2'!$A$1:$L$47"}</definedName>
    <definedName name="HTML_Control_3_4_5_4">{"'summary2'!$A$1:$L$47"}</definedName>
    <definedName name="HTML_Control_3_4_5_5" localSheetId="7">{"'summary2'!$A$1:$L$47"}</definedName>
    <definedName name="HTML_Control_3_4_5_5">{"'summary2'!$A$1:$L$47"}</definedName>
    <definedName name="HTML_Control_3_5" localSheetId="7">{"'summary2'!$A$1:$L$47"}</definedName>
    <definedName name="HTML_Control_3_5">{"'summary2'!$A$1:$L$47"}</definedName>
    <definedName name="HTML_Control_3_5_1" localSheetId="7">{"'summary2'!$A$1:$L$47"}</definedName>
    <definedName name="HTML_Control_3_5_1">{"'summary2'!$A$1:$L$47"}</definedName>
    <definedName name="HTML_Control_3_5_1_1" localSheetId="7">{"'summary2'!$A$1:$L$47"}</definedName>
    <definedName name="HTML_Control_3_5_1_1">{"'summary2'!$A$1:$L$47"}</definedName>
    <definedName name="HTML_Control_3_5_1_1_1" localSheetId="7">{"'summary2'!$A$1:$L$47"}</definedName>
    <definedName name="HTML_Control_3_5_1_1_1">{"'summary2'!$A$1:$L$47"}</definedName>
    <definedName name="HTML_Control_3_5_1_1_1_1" localSheetId="7">{"'summary2'!$A$1:$L$47"}</definedName>
    <definedName name="HTML_Control_3_5_1_1_1_1">{"'summary2'!$A$1:$L$47"}</definedName>
    <definedName name="HTML_Control_3_5_1_1_1_2" localSheetId="7">{"'summary2'!$A$1:$L$47"}</definedName>
    <definedName name="HTML_Control_3_5_1_1_1_2">{"'summary2'!$A$1:$L$47"}</definedName>
    <definedName name="HTML_Control_3_5_1_1_1_3" localSheetId="7">{"'summary2'!$A$1:$L$47"}</definedName>
    <definedName name="HTML_Control_3_5_1_1_1_3">{"'summary2'!$A$1:$L$47"}</definedName>
    <definedName name="HTML_Control_3_5_1_1_1_4" localSheetId="7">{"'summary2'!$A$1:$L$47"}</definedName>
    <definedName name="HTML_Control_3_5_1_1_1_4">{"'summary2'!$A$1:$L$47"}</definedName>
    <definedName name="HTML_Control_3_5_1_1_1_5" localSheetId="7">{"'summary2'!$A$1:$L$47"}</definedName>
    <definedName name="HTML_Control_3_5_1_1_1_5">{"'summary2'!$A$1:$L$47"}</definedName>
    <definedName name="HTML_Control_3_5_1_1_2" localSheetId="7">{"'summary2'!$A$1:$L$47"}</definedName>
    <definedName name="HTML_Control_3_5_1_1_2">{"'summary2'!$A$1:$L$47"}</definedName>
    <definedName name="HTML_Control_3_5_1_1_3" localSheetId="7">{"'summary2'!$A$1:$L$47"}</definedName>
    <definedName name="HTML_Control_3_5_1_1_3">{"'summary2'!$A$1:$L$47"}</definedName>
    <definedName name="HTML_Control_3_5_1_1_4" localSheetId="7">{"'summary2'!$A$1:$L$47"}</definedName>
    <definedName name="HTML_Control_3_5_1_1_4">{"'summary2'!$A$1:$L$47"}</definedName>
    <definedName name="HTML_Control_3_5_1_1_5" localSheetId="7">{"'summary2'!$A$1:$L$47"}</definedName>
    <definedName name="HTML_Control_3_5_1_1_5">{"'summary2'!$A$1:$L$47"}</definedName>
    <definedName name="HTML_Control_3_5_1_2" localSheetId="7">{"'summary2'!$A$1:$L$47"}</definedName>
    <definedName name="HTML_Control_3_5_1_2">{"'summary2'!$A$1:$L$47"}</definedName>
    <definedName name="HTML_Control_3_5_1_2_1" localSheetId="7">{"'summary2'!$A$1:$L$47"}</definedName>
    <definedName name="HTML_Control_3_5_1_2_1">{"'summary2'!$A$1:$L$47"}</definedName>
    <definedName name="HTML_Control_3_5_1_2_2" localSheetId="7">{"'summary2'!$A$1:$L$47"}</definedName>
    <definedName name="HTML_Control_3_5_1_2_2">{"'summary2'!$A$1:$L$47"}</definedName>
    <definedName name="HTML_Control_3_5_1_2_3" localSheetId="7">{"'summary2'!$A$1:$L$47"}</definedName>
    <definedName name="HTML_Control_3_5_1_2_3">{"'summary2'!$A$1:$L$47"}</definedName>
    <definedName name="HTML_Control_3_5_1_2_4" localSheetId="7">{"'summary2'!$A$1:$L$47"}</definedName>
    <definedName name="HTML_Control_3_5_1_2_4">{"'summary2'!$A$1:$L$47"}</definedName>
    <definedName name="HTML_Control_3_5_1_2_5" localSheetId="7">{"'summary2'!$A$1:$L$47"}</definedName>
    <definedName name="HTML_Control_3_5_1_2_5">{"'summary2'!$A$1:$L$47"}</definedName>
    <definedName name="HTML_Control_3_5_1_3" localSheetId="7">{"'summary2'!$A$1:$L$47"}</definedName>
    <definedName name="HTML_Control_3_5_1_3">{"'summary2'!$A$1:$L$47"}</definedName>
    <definedName name="HTML_Control_3_5_1_3_1" localSheetId="7">{"'summary2'!$A$1:$L$47"}</definedName>
    <definedName name="HTML_Control_3_5_1_3_1">{"'summary2'!$A$1:$L$47"}</definedName>
    <definedName name="HTML_Control_3_5_1_3_2" localSheetId="7">{"'summary2'!$A$1:$L$47"}</definedName>
    <definedName name="HTML_Control_3_5_1_3_2">{"'summary2'!$A$1:$L$47"}</definedName>
    <definedName name="HTML_Control_3_5_1_3_3" localSheetId="7">{"'summary2'!$A$1:$L$47"}</definedName>
    <definedName name="HTML_Control_3_5_1_3_3">{"'summary2'!$A$1:$L$47"}</definedName>
    <definedName name="HTML_Control_3_5_1_3_4" localSheetId="7">{"'summary2'!$A$1:$L$47"}</definedName>
    <definedName name="HTML_Control_3_5_1_3_4">{"'summary2'!$A$1:$L$47"}</definedName>
    <definedName name="HTML_Control_3_5_1_3_5" localSheetId="7">{"'summary2'!$A$1:$L$47"}</definedName>
    <definedName name="HTML_Control_3_5_1_3_5">{"'summary2'!$A$1:$L$47"}</definedName>
    <definedName name="HTML_Control_3_5_1_4" localSheetId="7">{"'summary2'!$A$1:$L$47"}</definedName>
    <definedName name="HTML_Control_3_5_1_4">{"'summary2'!$A$1:$L$47"}</definedName>
    <definedName name="HTML_Control_3_5_1_4_1" localSheetId="7">{"'summary2'!$A$1:$L$47"}</definedName>
    <definedName name="HTML_Control_3_5_1_4_1">{"'summary2'!$A$1:$L$47"}</definedName>
    <definedName name="HTML_Control_3_5_1_4_2" localSheetId="7">{"'summary2'!$A$1:$L$47"}</definedName>
    <definedName name="HTML_Control_3_5_1_4_2">{"'summary2'!$A$1:$L$47"}</definedName>
    <definedName name="HTML_Control_3_5_1_4_3" localSheetId="7">{"'summary2'!$A$1:$L$47"}</definedName>
    <definedName name="HTML_Control_3_5_1_4_3">{"'summary2'!$A$1:$L$47"}</definedName>
    <definedName name="HTML_Control_3_5_1_4_4" localSheetId="7">{"'summary2'!$A$1:$L$47"}</definedName>
    <definedName name="HTML_Control_3_5_1_4_4">{"'summary2'!$A$1:$L$47"}</definedName>
    <definedName name="HTML_Control_3_5_1_4_5" localSheetId="7">{"'summary2'!$A$1:$L$47"}</definedName>
    <definedName name="HTML_Control_3_5_1_4_5">{"'summary2'!$A$1:$L$47"}</definedName>
    <definedName name="HTML_Control_3_5_1_5" localSheetId="7">{"'summary2'!$A$1:$L$47"}</definedName>
    <definedName name="HTML_Control_3_5_1_5">{"'summary2'!$A$1:$L$47"}</definedName>
    <definedName name="HTML_Control_3_5_1_5_1" localSheetId="7">{"'summary2'!$A$1:$L$47"}</definedName>
    <definedName name="HTML_Control_3_5_1_5_1">{"'summary2'!$A$1:$L$47"}</definedName>
    <definedName name="HTML_Control_3_5_1_5_2" localSheetId="7">{"'summary2'!$A$1:$L$47"}</definedName>
    <definedName name="HTML_Control_3_5_1_5_2">{"'summary2'!$A$1:$L$47"}</definedName>
    <definedName name="HTML_Control_3_5_1_5_3" localSheetId="7">{"'summary2'!$A$1:$L$47"}</definedName>
    <definedName name="HTML_Control_3_5_1_5_3">{"'summary2'!$A$1:$L$47"}</definedName>
    <definedName name="HTML_Control_3_5_1_5_4" localSheetId="7">{"'summary2'!$A$1:$L$47"}</definedName>
    <definedName name="HTML_Control_3_5_1_5_4">{"'summary2'!$A$1:$L$47"}</definedName>
    <definedName name="HTML_Control_3_5_1_5_5" localSheetId="7">{"'summary2'!$A$1:$L$47"}</definedName>
    <definedName name="HTML_Control_3_5_1_5_5">{"'summary2'!$A$1:$L$47"}</definedName>
    <definedName name="HTML_Control_3_5_2" localSheetId="7">{"'summary2'!$A$1:$L$47"}</definedName>
    <definedName name="HTML_Control_3_5_2">{"'summary2'!$A$1:$L$47"}</definedName>
    <definedName name="HTML_Control_3_5_2_1" localSheetId="7">{"'summary2'!$A$1:$L$47"}</definedName>
    <definedName name="HTML_Control_3_5_2_1">{"'summary2'!$A$1:$L$47"}</definedName>
    <definedName name="HTML_Control_3_5_2_1_1" localSheetId="7">{"'summary2'!$A$1:$L$47"}</definedName>
    <definedName name="HTML_Control_3_5_2_1_1">{"'summary2'!$A$1:$L$47"}</definedName>
    <definedName name="HTML_Control_3_5_2_1_2" localSheetId="7">{"'summary2'!$A$1:$L$47"}</definedName>
    <definedName name="HTML_Control_3_5_2_1_2">{"'summary2'!$A$1:$L$47"}</definedName>
    <definedName name="HTML_Control_3_5_2_1_3" localSheetId="7">{"'summary2'!$A$1:$L$47"}</definedName>
    <definedName name="HTML_Control_3_5_2_1_3">{"'summary2'!$A$1:$L$47"}</definedName>
    <definedName name="HTML_Control_3_5_2_1_4" localSheetId="7">{"'summary2'!$A$1:$L$47"}</definedName>
    <definedName name="HTML_Control_3_5_2_1_4">{"'summary2'!$A$1:$L$47"}</definedName>
    <definedName name="HTML_Control_3_5_2_1_5" localSheetId="7">{"'summary2'!$A$1:$L$47"}</definedName>
    <definedName name="HTML_Control_3_5_2_1_5">{"'summary2'!$A$1:$L$47"}</definedName>
    <definedName name="HTML_Control_3_5_2_2" localSheetId="7">{"'summary2'!$A$1:$L$47"}</definedName>
    <definedName name="HTML_Control_3_5_2_2">{"'summary2'!$A$1:$L$47"}</definedName>
    <definedName name="HTML_Control_3_5_2_3" localSheetId="7">{"'summary2'!$A$1:$L$47"}</definedName>
    <definedName name="HTML_Control_3_5_2_3">{"'summary2'!$A$1:$L$47"}</definedName>
    <definedName name="HTML_Control_3_5_2_4" localSheetId="7">{"'summary2'!$A$1:$L$47"}</definedName>
    <definedName name="HTML_Control_3_5_2_4">{"'summary2'!$A$1:$L$47"}</definedName>
    <definedName name="HTML_Control_3_5_2_5" localSheetId="7">{"'summary2'!$A$1:$L$47"}</definedName>
    <definedName name="HTML_Control_3_5_2_5">{"'summary2'!$A$1:$L$47"}</definedName>
    <definedName name="HTML_Control_3_5_3" localSheetId="7">{"'summary2'!$A$1:$L$47"}</definedName>
    <definedName name="HTML_Control_3_5_3">{"'summary2'!$A$1:$L$47"}</definedName>
    <definedName name="HTML_Control_3_5_3_1" localSheetId="7">{"'summary2'!$A$1:$L$47"}</definedName>
    <definedName name="HTML_Control_3_5_3_1">{"'summary2'!$A$1:$L$47"}</definedName>
    <definedName name="HTML_Control_3_5_3_2" localSheetId="7">{"'summary2'!$A$1:$L$47"}</definedName>
    <definedName name="HTML_Control_3_5_3_2">{"'summary2'!$A$1:$L$47"}</definedName>
    <definedName name="HTML_Control_3_5_3_3" localSheetId="7">{"'summary2'!$A$1:$L$47"}</definedName>
    <definedName name="HTML_Control_3_5_3_3">{"'summary2'!$A$1:$L$47"}</definedName>
    <definedName name="HTML_Control_3_5_3_4" localSheetId="7">{"'summary2'!$A$1:$L$47"}</definedName>
    <definedName name="HTML_Control_3_5_3_4">{"'summary2'!$A$1:$L$47"}</definedName>
    <definedName name="HTML_Control_3_5_3_5" localSheetId="7">{"'summary2'!$A$1:$L$47"}</definedName>
    <definedName name="HTML_Control_3_5_3_5">{"'summary2'!$A$1:$L$47"}</definedName>
    <definedName name="HTML_Control_3_5_4" localSheetId="7">{"'summary2'!$A$1:$L$47"}</definedName>
    <definedName name="HTML_Control_3_5_4">{"'summary2'!$A$1:$L$47"}</definedName>
    <definedName name="HTML_Control_3_5_4_1" localSheetId="7">{"'summary2'!$A$1:$L$47"}</definedName>
    <definedName name="HTML_Control_3_5_4_1">{"'summary2'!$A$1:$L$47"}</definedName>
    <definedName name="HTML_Control_3_5_4_2" localSheetId="7">{"'summary2'!$A$1:$L$47"}</definedName>
    <definedName name="HTML_Control_3_5_4_2">{"'summary2'!$A$1:$L$47"}</definedName>
    <definedName name="HTML_Control_3_5_4_3" localSheetId="7">{"'summary2'!$A$1:$L$47"}</definedName>
    <definedName name="HTML_Control_3_5_4_3">{"'summary2'!$A$1:$L$47"}</definedName>
    <definedName name="HTML_Control_3_5_4_4" localSheetId="7">{"'summary2'!$A$1:$L$47"}</definedName>
    <definedName name="HTML_Control_3_5_4_4">{"'summary2'!$A$1:$L$47"}</definedName>
    <definedName name="HTML_Control_3_5_4_5" localSheetId="7">{"'summary2'!$A$1:$L$47"}</definedName>
    <definedName name="HTML_Control_3_5_4_5">{"'summary2'!$A$1:$L$47"}</definedName>
    <definedName name="HTML_Control_3_5_5" localSheetId="7">{"'summary2'!$A$1:$L$47"}</definedName>
    <definedName name="HTML_Control_3_5_5">{"'summary2'!$A$1:$L$47"}</definedName>
    <definedName name="HTML_Control_3_5_5_1" localSheetId="7">{"'summary2'!$A$1:$L$47"}</definedName>
    <definedName name="HTML_Control_3_5_5_1">{"'summary2'!$A$1:$L$47"}</definedName>
    <definedName name="HTML_Control_3_5_5_2" localSheetId="7">{"'summary2'!$A$1:$L$47"}</definedName>
    <definedName name="HTML_Control_3_5_5_2">{"'summary2'!$A$1:$L$47"}</definedName>
    <definedName name="HTML_Control_3_5_5_3" localSheetId="7">{"'summary2'!$A$1:$L$47"}</definedName>
    <definedName name="HTML_Control_3_5_5_3">{"'summary2'!$A$1:$L$47"}</definedName>
    <definedName name="HTML_Control_3_5_5_4" localSheetId="7">{"'summary2'!$A$1:$L$47"}</definedName>
    <definedName name="HTML_Control_3_5_5_4">{"'summary2'!$A$1:$L$47"}</definedName>
    <definedName name="HTML_Control_3_5_5_5" localSheetId="7">{"'summary2'!$A$1:$L$47"}</definedName>
    <definedName name="HTML_Control_3_5_5_5">{"'summary2'!$A$1:$L$47"}</definedName>
    <definedName name="HTML_Control_4" localSheetId="7">{"'summary2'!$A$1:$L$47"}</definedName>
    <definedName name="HTML_Control_4">{"'summary2'!$A$1:$L$47"}</definedName>
    <definedName name="HTML_Control_4_1" localSheetId="7">{"'summary2'!$A$1:$L$47"}</definedName>
    <definedName name="HTML_Control_4_1">{"'summary2'!$A$1:$L$47"}</definedName>
    <definedName name="HTML_Control_4_1_1" localSheetId="7">{"'Worksheet'!$A$3:$R$184"}</definedName>
    <definedName name="HTML_Control_4_1_1">{"'Worksheet'!$A$3:$R$184"}</definedName>
    <definedName name="HTML_Control_4_1_1_1" localSheetId="7">{"'Worksheet'!$A$3:$R$184"}</definedName>
    <definedName name="HTML_Control_4_1_1_1">{"'Worksheet'!$A$3:$R$184"}</definedName>
    <definedName name="HTML_Control_4_1_1_1_1" localSheetId="7">{"'Worksheet'!$A$3:$R$184"}</definedName>
    <definedName name="HTML_Control_4_1_1_1_1">{"'Worksheet'!$A$3:$R$184"}</definedName>
    <definedName name="HTML_Control_4_1_1_1_1_1" localSheetId="7">{"'Worksheet'!$A$3:$R$184"}</definedName>
    <definedName name="HTML_Control_4_1_1_1_1_1">{"'Worksheet'!$A$3:$R$184"}</definedName>
    <definedName name="HTML_Control_4_1_1_1_1_2" localSheetId="7">{"'Worksheet'!$A$3:$R$184"}</definedName>
    <definedName name="HTML_Control_4_1_1_1_1_2">{"'Worksheet'!$A$3:$R$184"}</definedName>
    <definedName name="HTML_Control_4_1_1_1_1_3" localSheetId="7">{"'Worksheet'!$A$3:$R$184"}</definedName>
    <definedName name="HTML_Control_4_1_1_1_1_3">{"'Worksheet'!$A$3:$R$184"}</definedName>
    <definedName name="HTML_Control_4_1_1_1_1_4" localSheetId="7">{"'Worksheet'!$A$3:$R$184"}</definedName>
    <definedName name="HTML_Control_4_1_1_1_1_4">{"'Worksheet'!$A$3:$R$184"}</definedName>
    <definedName name="HTML_Control_4_1_1_1_1_5" localSheetId="7">{"'Worksheet'!$A$3:$R$184"}</definedName>
    <definedName name="HTML_Control_4_1_1_1_1_5">{"'Worksheet'!$A$3:$R$184"}</definedName>
    <definedName name="HTML_Control_4_1_1_1_2" localSheetId="7">{"'Worksheet'!$A$3:$R$184"}</definedName>
    <definedName name="HTML_Control_4_1_1_1_2">{"'Worksheet'!$A$3:$R$184"}</definedName>
    <definedName name="HTML_Control_4_1_1_1_3" localSheetId="7">{"'Worksheet'!$A$3:$R$184"}</definedName>
    <definedName name="HTML_Control_4_1_1_1_3">{"'Worksheet'!$A$3:$R$184"}</definedName>
    <definedName name="HTML_Control_4_1_1_1_4" localSheetId="7">{"'Worksheet'!$A$3:$R$184"}</definedName>
    <definedName name="HTML_Control_4_1_1_1_4">{"'Worksheet'!$A$3:$R$184"}</definedName>
    <definedName name="HTML_Control_4_1_1_1_5" localSheetId="7">{"'Worksheet'!$A$3:$R$184"}</definedName>
    <definedName name="HTML_Control_4_1_1_1_5">{"'Worksheet'!$A$3:$R$184"}</definedName>
    <definedName name="HTML_Control_4_1_1_2" localSheetId="7">{"'Worksheet'!$A$3:$R$184"}</definedName>
    <definedName name="HTML_Control_4_1_1_2">{"'Worksheet'!$A$3:$R$184"}</definedName>
    <definedName name="HTML_Control_4_1_1_2_1" localSheetId="7">{"'Worksheet'!$A$3:$R$184"}</definedName>
    <definedName name="HTML_Control_4_1_1_2_1">{"'Worksheet'!$A$3:$R$184"}</definedName>
    <definedName name="HTML_Control_4_1_1_2_2" localSheetId="7">{"'Worksheet'!$A$3:$R$184"}</definedName>
    <definedName name="HTML_Control_4_1_1_2_2">{"'Worksheet'!$A$3:$R$184"}</definedName>
    <definedName name="HTML_Control_4_1_1_2_3" localSheetId="7">{"'Worksheet'!$A$3:$R$184"}</definedName>
    <definedName name="HTML_Control_4_1_1_2_3">{"'Worksheet'!$A$3:$R$184"}</definedName>
    <definedName name="HTML_Control_4_1_1_2_4" localSheetId="7">{"'Worksheet'!$A$3:$R$184"}</definedName>
    <definedName name="HTML_Control_4_1_1_2_4">{"'Worksheet'!$A$3:$R$184"}</definedName>
    <definedName name="HTML_Control_4_1_1_2_5" localSheetId="7">{"'Worksheet'!$A$3:$R$184"}</definedName>
    <definedName name="HTML_Control_4_1_1_2_5">{"'Worksheet'!$A$3:$R$184"}</definedName>
    <definedName name="HTML_Control_4_1_1_3" localSheetId="7">{"'Worksheet'!$A$3:$R$184"}</definedName>
    <definedName name="HTML_Control_4_1_1_3">{"'Worksheet'!$A$3:$R$184"}</definedName>
    <definedName name="HTML_Control_4_1_1_3_1" localSheetId="7">{"'Worksheet'!$A$3:$R$184"}</definedName>
    <definedName name="HTML_Control_4_1_1_3_1">{"'Worksheet'!$A$3:$R$184"}</definedName>
    <definedName name="HTML_Control_4_1_1_3_2" localSheetId="7">{"'Worksheet'!$A$3:$R$184"}</definedName>
    <definedName name="HTML_Control_4_1_1_3_2">{"'Worksheet'!$A$3:$R$184"}</definedName>
    <definedName name="HTML_Control_4_1_1_3_3" localSheetId="7">{"'Worksheet'!$A$3:$R$184"}</definedName>
    <definedName name="HTML_Control_4_1_1_3_3">{"'Worksheet'!$A$3:$R$184"}</definedName>
    <definedName name="HTML_Control_4_1_1_3_4" localSheetId="7">{"'Worksheet'!$A$3:$R$184"}</definedName>
    <definedName name="HTML_Control_4_1_1_3_4">{"'Worksheet'!$A$3:$R$184"}</definedName>
    <definedName name="HTML_Control_4_1_1_3_5" localSheetId="7">{"'Worksheet'!$A$3:$R$184"}</definedName>
    <definedName name="HTML_Control_4_1_1_3_5">{"'Worksheet'!$A$3:$R$184"}</definedName>
    <definedName name="HTML_Control_4_1_1_4" localSheetId="7">{"'Worksheet'!$A$3:$R$184"}</definedName>
    <definedName name="HTML_Control_4_1_1_4">{"'Worksheet'!$A$3:$R$184"}</definedName>
    <definedName name="HTML_Control_4_1_1_4_1" localSheetId="7">{"'Worksheet'!$A$3:$R$184"}</definedName>
    <definedName name="HTML_Control_4_1_1_4_1">{"'Worksheet'!$A$3:$R$184"}</definedName>
    <definedName name="HTML_Control_4_1_1_4_2" localSheetId="7">{"'Worksheet'!$A$3:$R$184"}</definedName>
    <definedName name="HTML_Control_4_1_1_4_2">{"'Worksheet'!$A$3:$R$184"}</definedName>
    <definedName name="HTML_Control_4_1_1_4_3" localSheetId="7">{"'Worksheet'!$A$3:$R$184"}</definedName>
    <definedName name="HTML_Control_4_1_1_4_3">{"'Worksheet'!$A$3:$R$184"}</definedName>
    <definedName name="HTML_Control_4_1_1_4_4" localSheetId="7">{"'Worksheet'!$A$3:$R$184"}</definedName>
    <definedName name="HTML_Control_4_1_1_4_4">{"'Worksheet'!$A$3:$R$184"}</definedName>
    <definedName name="HTML_Control_4_1_1_4_5" localSheetId="7">{"'Worksheet'!$A$3:$R$184"}</definedName>
    <definedName name="HTML_Control_4_1_1_4_5">{"'Worksheet'!$A$3:$R$184"}</definedName>
    <definedName name="HTML_Control_4_1_1_5" localSheetId="7">{"'Worksheet'!$A$3:$R$184"}</definedName>
    <definedName name="HTML_Control_4_1_1_5">{"'Worksheet'!$A$3:$R$184"}</definedName>
    <definedName name="HTML_Control_4_1_1_5_1" localSheetId="7">{"'Worksheet'!$A$3:$R$184"}</definedName>
    <definedName name="HTML_Control_4_1_1_5_1">{"'Worksheet'!$A$3:$R$184"}</definedName>
    <definedName name="HTML_Control_4_1_1_5_2" localSheetId="7">{"'Worksheet'!$A$3:$R$184"}</definedName>
    <definedName name="HTML_Control_4_1_1_5_2">{"'Worksheet'!$A$3:$R$184"}</definedName>
    <definedName name="HTML_Control_4_1_1_5_3" localSheetId="7">{"'Worksheet'!$A$3:$R$184"}</definedName>
    <definedName name="HTML_Control_4_1_1_5_3">{"'Worksheet'!$A$3:$R$184"}</definedName>
    <definedName name="HTML_Control_4_1_1_5_4" localSheetId="7">{"'Worksheet'!$A$3:$R$184"}</definedName>
    <definedName name="HTML_Control_4_1_1_5_4">{"'Worksheet'!$A$3:$R$184"}</definedName>
    <definedName name="HTML_Control_4_1_1_5_5" localSheetId="7">{"'Worksheet'!$A$3:$R$184"}</definedName>
    <definedName name="HTML_Control_4_1_1_5_5">{"'Worksheet'!$A$3:$R$184"}</definedName>
    <definedName name="HTML_Control_4_1_2" localSheetId="7">{"'Worksheet'!$A$3:$R$184"}</definedName>
    <definedName name="HTML_Control_4_1_2">{"'Worksheet'!$A$3:$R$184"}</definedName>
    <definedName name="HTML_Control_4_1_2_1" localSheetId="7">{"'Worksheet'!$A$3:$R$184"}</definedName>
    <definedName name="HTML_Control_4_1_2_1">{"'Worksheet'!$A$3:$R$184"}</definedName>
    <definedName name="HTML_Control_4_1_2_1_1" localSheetId="7">{"'Worksheet'!$A$3:$R$184"}</definedName>
    <definedName name="HTML_Control_4_1_2_1_1">{"'Worksheet'!$A$3:$R$184"}</definedName>
    <definedName name="HTML_Control_4_1_2_1_2" localSheetId="7">{"'Worksheet'!$A$3:$R$184"}</definedName>
    <definedName name="HTML_Control_4_1_2_1_2">{"'Worksheet'!$A$3:$R$184"}</definedName>
    <definedName name="HTML_Control_4_1_2_1_3" localSheetId="7">{"'Worksheet'!$A$3:$R$184"}</definedName>
    <definedName name="HTML_Control_4_1_2_1_3">{"'Worksheet'!$A$3:$R$184"}</definedName>
    <definedName name="HTML_Control_4_1_2_1_4" localSheetId="7">{"'Worksheet'!$A$3:$R$184"}</definedName>
    <definedName name="HTML_Control_4_1_2_1_4">{"'Worksheet'!$A$3:$R$184"}</definedName>
    <definedName name="HTML_Control_4_1_2_1_5" localSheetId="7">{"'Worksheet'!$A$3:$R$184"}</definedName>
    <definedName name="HTML_Control_4_1_2_1_5">{"'Worksheet'!$A$3:$R$184"}</definedName>
    <definedName name="HTML_Control_4_1_2_2" localSheetId="7">{"'Worksheet'!$A$3:$R$184"}</definedName>
    <definedName name="HTML_Control_4_1_2_2">{"'Worksheet'!$A$3:$R$184"}</definedName>
    <definedName name="HTML_Control_4_1_2_3" localSheetId="7">{"'Worksheet'!$A$3:$R$184"}</definedName>
    <definedName name="HTML_Control_4_1_2_3">{"'Worksheet'!$A$3:$R$184"}</definedName>
    <definedName name="HTML_Control_4_1_2_4" localSheetId="7">{"'Worksheet'!$A$3:$R$184"}</definedName>
    <definedName name="HTML_Control_4_1_2_4">{"'Worksheet'!$A$3:$R$184"}</definedName>
    <definedName name="HTML_Control_4_1_2_5" localSheetId="7">{"'Worksheet'!$A$3:$R$184"}</definedName>
    <definedName name="HTML_Control_4_1_2_5">{"'Worksheet'!$A$3:$R$184"}</definedName>
    <definedName name="HTML_Control_4_1_3" localSheetId="7">{"'Worksheet'!$A$3:$R$184"}</definedName>
    <definedName name="HTML_Control_4_1_3">{"'Worksheet'!$A$3:$R$184"}</definedName>
    <definedName name="HTML_Control_4_1_3_1" localSheetId="7">{"'Worksheet'!$A$3:$R$184"}</definedName>
    <definedName name="HTML_Control_4_1_3_1">{"'Worksheet'!$A$3:$R$184"}</definedName>
    <definedName name="HTML_Control_4_1_3_2" localSheetId="7">{"'Worksheet'!$A$3:$R$184"}</definedName>
    <definedName name="HTML_Control_4_1_3_2">{"'Worksheet'!$A$3:$R$184"}</definedName>
    <definedName name="HTML_Control_4_1_3_3" localSheetId="7">{"'Worksheet'!$A$3:$R$184"}</definedName>
    <definedName name="HTML_Control_4_1_3_3">{"'Worksheet'!$A$3:$R$184"}</definedName>
    <definedName name="HTML_Control_4_1_3_4" localSheetId="7">{"'Worksheet'!$A$3:$R$184"}</definedName>
    <definedName name="HTML_Control_4_1_3_4">{"'Worksheet'!$A$3:$R$184"}</definedName>
    <definedName name="HTML_Control_4_1_3_5" localSheetId="7">{"'Worksheet'!$A$3:$R$184"}</definedName>
    <definedName name="HTML_Control_4_1_3_5">{"'Worksheet'!$A$3:$R$184"}</definedName>
    <definedName name="HTML_Control_4_1_4" localSheetId="7">{"'Worksheet'!$A$3:$R$184"}</definedName>
    <definedName name="HTML_Control_4_1_4">{"'Worksheet'!$A$3:$R$184"}</definedName>
    <definedName name="HTML_Control_4_1_4_1" localSheetId="7">{"'Worksheet'!$A$3:$R$184"}</definedName>
    <definedName name="HTML_Control_4_1_4_1">{"'Worksheet'!$A$3:$R$184"}</definedName>
    <definedName name="HTML_Control_4_1_4_2" localSheetId="7">{"'Worksheet'!$A$3:$R$184"}</definedName>
    <definedName name="HTML_Control_4_1_4_2">{"'Worksheet'!$A$3:$R$184"}</definedName>
    <definedName name="HTML_Control_4_1_4_3" localSheetId="7">{"'Worksheet'!$A$3:$R$184"}</definedName>
    <definedName name="HTML_Control_4_1_4_3">{"'Worksheet'!$A$3:$R$184"}</definedName>
    <definedName name="HTML_Control_4_1_4_4" localSheetId="7">{"'Worksheet'!$A$3:$R$184"}</definedName>
    <definedName name="HTML_Control_4_1_4_4">{"'Worksheet'!$A$3:$R$184"}</definedName>
    <definedName name="HTML_Control_4_1_4_5" localSheetId="7">{"'Worksheet'!$A$3:$R$184"}</definedName>
    <definedName name="HTML_Control_4_1_4_5">{"'Worksheet'!$A$3:$R$184"}</definedName>
    <definedName name="HTML_Control_4_1_5" localSheetId="7">{"'Worksheet'!$A$3:$R$184"}</definedName>
    <definedName name="HTML_Control_4_1_5">{"'Worksheet'!$A$3:$R$184"}</definedName>
    <definedName name="HTML_Control_4_1_5_1" localSheetId="7">{"'Worksheet'!$A$3:$R$184"}</definedName>
    <definedName name="HTML_Control_4_1_5_1">{"'Worksheet'!$A$3:$R$184"}</definedName>
    <definedName name="HTML_Control_4_1_5_2" localSheetId="7">{"'Worksheet'!$A$3:$R$184"}</definedName>
    <definedName name="HTML_Control_4_1_5_2">{"'Worksheet'!$A$3:$R$184"}</definedName>
    <definedName name="HTML_Control_4_1_5_3" localSheetId="7">{"'Worksheet'!$A$3:$R$184"}</definedName>
    <definedName name="HTML_Control_4_1_5_3">{"'Worksheet'!$A$3:$R$184"}</definedName>
    <definedName name="HTML_Control_4_1_5_4" localSheetId="7">{"'Worksheet'!$A$3:$R$184"}</definedName>
    <definedName name="HTML_Control_4_1_5_4">{"'Worksheet'!$A$3:$R$184"}</definedName>
    <definedName name="HTML_Control_4_1_5_5" localSheetId="7">{"'Worksheet'!$A$3:$R$184"}</definedName>
    <definedName name="HTML_Control_4_1_5_5">{"'Worksheet'!$A$3:$R$184"}</definedName>
    <definedName name="HTML_Control_4_2" localSheetId="7">{"'summary2'!$A$1:$L$47"}</definedName>
    <definedName name="HTML_Control_4_2">{"'summary2'!$A$1:$L$47"}</definedName>
    <definedName name="HTML_Control_4_2_1" localSheetId="7">{"'Worksheet'!$A$3:$R$184"}</definedName>
    <definedName name="HTML_Control_4_2_1">{"'Worksheet'!$A$3:$R$184"}</definedName>
    <definedName name="HTML_Control_4_2_1_1" localSheetId="7">{"'Worksheet'!$A$3:$R$184"}</definedName>
    <definedName name="HTML_Control_4_2_1_1">{"'Worksheet'!$A$3:$R$184"}</definedName>
    <definedName name="HTML_Control_4_2_1_1_1" localSheetId="7">{"'Worksheet'!$A$3:$R$184"}</definedName>
    <definedName name="HTML_Control_4_2_1_1_1">{"'Worksheet'!$A$3:$R$184"}</definedName>
    <definedName name="HTML_Control_4_2_1_1_1_1" localSheetId="7">{"'Worksheet'!$A$3:$R$184"}</definedName>
    <definedName name="HTML_Control_4_2_1_1_1_1">{"'Worksheet'!$A$3:$R$184"}</definedName>
    <definedName name="HTML_Control_4_2_1_1_1_2" localSheetId="7">{"'Worksheet'!$A$3:$R$184"}</definedName>
    <definedName name="HTML_Control_4_2_1_1_1_2">{"'Worksheet'!$A$3:$R$184"}</definedName>
    <definedName name="HTML_Control_4_2_1_1_1_3" localSheetId="7">{"'Worksheet'!$A$3:$R$184"}</definedName>
    <definedName name="HTML_Control_4_2_1_1_1_3">{"'Worksheet'!$A$3:$R$184"}</definedName>
    <definedName name="HTML_Control_4_2_1_1_1_4" localSheetId="7">{"'Worksheet'!$A$3:$R$184"}</definedName>
    <definedName name="HTML_Control_4_2_1_1_1_4">{"'Worksheet'!$A$3:$R$184"}</definedName>
    <definedName name="HTML_Control_4_2_1_1_1_5" localSheetId="7">{"'Worksheet'!$A$3:$R$184"}</definedName>
    <definedName name="HTML_Control_4_2_1_1_1_5">{"'Worksheet'!$A$3:$R$184"}</definedName>
    <definedName name="HTML_Control_4_2_1_1_2" localSheetId="7">{"'Worksheet'!$A$3:$R$184"}</definedName>
    <definedName name="HTML_Control_4_2_1_1_2">{"'Worksheet'!$A$3:$R$184"}</definedName>
    <definedName name="HTML_Control_4_2_1_1_3" localSheetId="7">{"'Worksheet'!$A$3:$R$184"}</definedName>
    <definedName name="HTML_Control_4_2_1_1_3">{"'Worksheet'!$A$3:$R$184"}</definedName>
    <definedName name="HTML_Control_4_2_1_1_4" localSheetId="7">{"'Worksheet'!$A$3:$R$184"}</definedName>
    <definedName name="HTML_Control_4_2_1_1_4">{"'Worksheet'!$A$3:$R$184"}</definedName>
    <definedName name="HTML_Control_4_2_1_1_5" localSheetId="7">{"'Worksheet'!$A$3:$R$184"}</definedName>
    <definedName name="HTML_Control_4_2_1_1_5">{"'Worksheet'!$A$3:$R$184"}</definedName>
    <definedName name="HTML_Control_4_2_1_2" localSheetId="7">{"'Worksheet'!$A$3:$R$184"}</definedName>
    <definedName name="HTML_Control_4_2_1_2">{"'Worksheet'!$A$3:$R$184"}</definedName>
    <definedName name="HTML_Control_4_2_1_2_1" localSheetId="7">{"'Worksheet'!$A$3:$R$184"}</definedName>
    <definedName name="HTML_Control_4_2_1_2_1">{"'Worksheet'!$A$3:$R$184"}</definedName>
    <definedName name="HTML_Control_4_2_1_2_2" localSheetId="7">{"'Worksheet'!$A$3:$R$184"}</definedName>
    <definedName name="HTML_Control_4_2_1_2_2">{"'Worksheet'!$A$3:$R$184"}</definedName>
    <definedName name="HTML_Control_4_2_1_2_3" localSheetId="7">{"'Worksheet'!$A$3:$R$184"}</definedName>
    <definedName name="HTML_Control_4_2_1_2_3">{"'Worksheet'!$A$3:$R$184"}</definedName>
    <definedName name="HTML_Control_4_2_1_2_4" localSheetId="7">{"'Worksheet'!$A$3:$R$184"}</definedName>
    <definedName name="HTML_Control_4_2_1_2_4">{"'Worksheet'!$A$3:$R$184"}</definedName>
    <definedName name="HTML_Control_4_2_1_2_5" localSheetId="7">{"'Worksheet'!$A$3:$R$184"}</definedName>
    <definedName name="HTML_Control_4_2_1_2_5">{"'Worksheet'!$A$3:$R$184"}</definedName>
    <definedName name="HTML_Control_4_2_1_3" localSheetId="7">{"'Worksheet'!$A$3:$R$184"}</definedName>
    <definedName name="HTML_Control_4_2_1_3">{"'Worksheet'!$A$3:$R$184"}</definedName>
    <definedName name="HTML_Control_4_2_1_3_1" localSheetId="7">{"'Worksheet'!$A$3:$R$184"}</definedName>
    <definedName name="HTML_Control_4_2_1_3_1">{"'Worksheet'!$A$3:$R$184"}</definedName>
    <definedName name="HTML_Control_4_2_1_3_2" localSheetId="7">{"'Worksheet'!$A$3:$R$184"}</definedName>
    <definedName name="HTML_Control_4_2_1_3_2">{"'Worksheet'!$A$3:$R$184"}</definedName>
    <definedName name="HTML_Control_4_2_1_3_3" localSheetId="7">{"'Worksheet'!$A$3:$R$184"}</definedName>
    <definedName name="HTML_Control_4_2_1_3_3">{"'Worksheet'!$A$3:$R$184"}</definedName>
    <definedName name="HTML_Control_4_2_1_3_4" localSheetId="7">{"'Worksheet'!$A$3:$R$184"}</definedName>
    <definedName name="HTML_Control_4_2_1_3_4">{"'Worksheet'!$A$3:$R$184"}</definedName>
    <definedName name="HTML_Control_4_2_1_3_5" localSheetId="7">{"'Worksheet'!$A$3:$R$184"}</definedName>
    <definedName name="HTML_Control_4_2_1_3_5">{"'Worksheet'!$A$3:$R$184"}</definedName>
    <definedName name="HTML_Control_4_2_1_4" localSheetId="7">{"'Worksheet'!$A$3:$R$184"}</definedName>
    <definedName name="HTML_Control_4_2_1_4">{"'Worksheet'!$A$3:$R$184"}</definedName>
    <definedName name="HTML_Control_4_2_1_4_1" localSheetId="7">{"'Worksheet'!$A$3:$R$184"}</definedName>
    <definedName name="HTML_Control_4_2_1_4_1">{"'Worksheet'!$A$3:$R$184"}</definedName>
    <definedName name="HTML_Control_4_2_1_4_2" localSheetId="7">{"'Worksheet'!$A$3:$R$184"}</definedName>
    <definedName name="HTML_Control_4_2_1_4_2">{"'Worksheet'!$A$3:$R$184"}</definedName>
    <definedName name="HTML_Control_4_2_1_4_3" localSheetId="7">{"'Worksheet'!$A$3:$R$184"}</definedName>
    <definedName name="HTML_Control_4_2_1_4_3">{"'Worksheet'!$A$3:$R$184"}</definedName>
    <definedName name="HTML_Control_4_2_1_4_4" localSheetId="7">{"'Worksheet'!$A$3:$R$184"}</definedName>
    <definedName name="HTML_Control_4_2_1_4_4">{"'Worksheet'!$A$3:$R$184"}</definedName>
    <definedName name="HTML_Control_4_2_1_4_5" localSheetId="7">{"'Worksheet'!$A$3:$R$184"}</definedName>
    <definedName name="HTML_Control_4_2_1_4_5">{"'Worksheet'!$A$3:$R$184"}</definedName>
    <definedName name="HTML_Control_4_2_1_5" localSheetId="7">{"'Worksheet'!$A$3:$R$184"}</definedName>
    <definedName name="HTML_Control_4_2_1_5">{"'Worksheet'!$A$3:$R$184"}</definedName>
    <definedName name="HTML_Control_4_2_1_5_1" localSheetId="7">{"'Worksheet'!$A$3:$R$184"}</definedName>
    <definedName name="HTML_Control_4_2_1_5_1">{"'Worksheet'!$A$3:$R$184"}</definedName>
    <definedName name="HTML_Control_4_2_1_5_2" localSheetId="7">{"'Worksheet'!$A$3:$R$184"}</definedName>
    <definedName name="HTML_Control_4_2_1_5_2">{"'Worksheet'!$A$3:$R$184"}</definedName>
    <definedName name="HTML_Control_4_2_1_5_3" localSheetId="7">{"'Worksheet'!$A$3:$R$184"}</definedName>
    <definedName name="HTML_Control_4_2_1_5_3">{"'Worksheet'!$A$3:$R$184"}</definedName>
    <definedName name="HTML_Control_4_2_1_5_4" localSheetId="7">{"'Worksheet'!$A$3:$R$184"}</definedName>
    <definedName name="HTML_Control_4_2_1_5_4">{"'Worksheet'!$A$3:$R$184"}</definedName>
    <definedName name="HTML_Control_4_2_1_5_5" localSheetId="7">{"'Worksheet'!$A$3:$R$184"}</definedName>
    <definedName name="HTML_Control_4_2_1_5_5">{"'Worksheet'!$A$3:$R$184"}</definedName>
    <definedName name="HTML_Control_4_2_2" localSheetId="7">{"'Worksheet'!$A$3:$R$184"}</definedName>
    <definedName name="HTML_Control_4_2_2">{"'Worksheet'!$A$3:$R$184"}</definedName>
    <definedName name="HTML_Control_4_2_2_1" localSheetId="7">{"'Worksheet'!$A$3:$R$184"}</definedName>
    <definedName name="HTML_Control_4_2_2_1">{"'Worksheet'!$A$3:$R$184"}</definedName>
    <definedName name="HTML_Control_4_2_2_1_1" localSheetId="7">{"'Worksheet'!$A$3:$R$184"}</definedName>
    <definedName name="HTML_Control_4_2_2_1_1">{"'Worksheet'!$A$3:$R$184"}</definedName>
    <definedName name="HTML_Control_4_2_2_1_2" localSheetId="7">{"'Worksheet'!$A$3:$R$184"}</definedName>
    <definedName name="HTML_Control_4_2_2_1_2">{"'Worksheet'!$A$3:$R$184"}</definedName>
    <definedName name="HTML_Control_4_2_2_1_3" localSheetId="7">{"'Worksheet'!$A$3:$R$184"}</definedName>
    <definedName name="HTML_Control_4_2_2_1_3">{"'Worksheet'!$A$3:$R$184"}</definedName>
    <definedName name="HTML_Control_4_2_2_1_4" localSheetId="7">{"'Worksheet'!$A$3:$R$184"}</definedName>
    <definedName name="HTML_Control_4_2_2_1_4">{"'Worksheet'!$A$3:$R$184"}</definedName>
    <definedName name="HTML_Control_4_2_2_1_5" localSheetId="7">{"'Worksheet'!$A$3:$R$184"}</definedName>
    <definedName name="HTML_Control_4_2_2_1_5">{"'Worksheet'!$A$3:$R$184"}</definedName>
    <definedName name="HTML_Control_4_2_2_2" localSheetId="7">{"'Worksheet'!$A$3:$R$184"}</definedName>
    <definedName name="HTML_Control_4_2_2_2">{"'Worksheet'!$A$3:$R$184"}</definedName>
    <definedName name="HTML_Control_4_2_2_3" localSheetId="7">{"'Worksheet'!$A$3:$R$184"}</definedName>
    <definedName name="HTML_Control_4_2_2_3">{"'Worksheet'!$A$3:$R$184"}</definedName>
    <definedName name="HTML_Control_4_2_2_4" localSheetId="7">{"'Worksheet'!$A$3:$R$184"}</definedName>
    <definedName name="HTML_Control_4_2_2_4">{"'Worksheet'!$A$3:$R$184"}</definedName>
    <definedName name="HTML_Control_4_2_2_5" localSheetId="7">{"'Worksheet'!$A$3:$R$184"}</definedName>
    <definedName name="HTML_Control_4_2_2_5">{"'Worksheet'!$A$3:$R$184"}</definedName>
    <definedName name="HTML_Control_4_2_3" localSheetId="7">{"'Worksheet'!$A$3:$R$184"}</definedName>
    <definedName name="HTML_Control_4_2_3">{"'Worksheet'!$A$3:$R$184"}</definedName>
    <definedName name="HTML_Control_4_2_3_1" localSheetId="7">{"'Worksheet'!$A$3:$R$184"}</definedName>
    <definedName name="HTML_Control_4_2_3_1">{"'Worksheet'!$A$3:$R$184"}</definedName>
    <definedName name="HTML_Control_4_2_3_2" localSheetId="7">{"'Worksheet'!$A$3:$R$184"}</definedName>
    <definedName name="HTML_Control_4_2_3_2">{"'Worksheet'!$A$3:$R$184"}</definedName>
    <definedName name="HTML_Control_4_2_3_3" localSheetId="7">{"'Worksheet'!$A$3:$R$184"}</definedName>
    <definedName name="HTML_Control_4_2_3_3">{"'Worksheet'!$A$3:$R$184"}</definedName>
    <definedName name="HTML_Control_4_2_3_4" localSheetId="7">{"'Worksheet'!$A$3:$R$184"}</definedName>
    <definedName name="HTML_Control_4_2_3_4">{"'Worksheet'!$A$3:$R$184"}</definedName>
    <definedName name="HTML_Control_4_2_3_5" localSheetId="7">{"'Worksheet'!$A$3:$R$184"}</definedName>
    <definedName name="HTML_Control_4_2_3_5">{"'Worksheet'!$A$3:$R$184"}</definedName>
    <definedName name="HTML_Control_4_2_4" localSheetId="7">{"'Worksheet'!$A$3:$R$184"}</definedName>
    <definedName name="HTML_Control_4_2_4">{"'Worksheet'!$A$3:$R$184"}</definedName>
    <definedName name="HTML_Control_4_2_4_1" localSheetId="7">{"'Worksheet'!$A$3:$R$184"}</definedName>
    <definedName name="HTML_Control_4_2_4_1">{"'Worksheet'!$A$3:$R$184"}</definedName>
    <definedName name="HTML_Control_4_2_4_2" localSheetId="7">{"'Worksheet'!$A$3:$R$184"}</definedName>
    <definedName name="HTML_Control_4_2_4_2">{"'Worksheet'!$A$3:$R$184"}</definedName>
    <definedName name="HTML_Control_4_2_4_3" localSheetId="7">{"'Worksheet'!$A$3:$R$184"}</definedName>
    <definedName name="HTML_Control_4_2_4_3">{"'Worksheet'!$A$3:$R$184"}</definedName>
    <definedName name="HTML_Control_4_2_4_4" localSheetId="7">{"'Worksheet'!$A$3:$R$184"}</definedName>
    <definedName name="HTML_Control_4_2_4_4">{"'Worksheet'!$A$3:$R$184"}</definedName>
    <definedName name="HTML_Control_4_2_4_5" localSheetId="7">{"'Worksheet'!$A$3:$R$184"}</definedName>
    <definedName name="HTML_Control_4_2_4_5">{"'Worksheet'!$A$3:$R$184"}</definedName>
    <definedName name="HTML_Control_4_2_5" localSheetId="7">{"'Worksheet'!$A$3:$R$184"}</definedName>
    <definedName name="HTML_Control_4_2_5">{"'Worksheet'!$A$3:$R$184"}</definedName>
    <definedName name="HTML_Control_4_2_5_1" localSheetId="7">{"'Worksheet'!$A$3:$R$184"}</definedName>
    <definedName name="HTML_Control_4_2_5_1">{"'Worksheet'!$A$3:$R$184"}</definedName>
    <definedName name="HTML_Control_4_2_5_2" localSheetId="7">{"'Worksheet'!$A$3:$R$184"}</definedName>
    <definedName name="HTML_Control_4_2_5_2">{"'Worksheet'!$A$3:$R$184"}</definedName>
    <definedName name="HTML_Control_4_2_5_3" localSheetId="7">{"'Worksheet'!$A$3:$R$184"}</definedName>
    <definedName name="HTML_Control_4_2_5_3">{"'Worksheet'!$A$3:$R$184"}</definedName>
    <definedName name="HTML_Control_4_2_5_4" localSheetId="7">{"'Worksheet'!$A$3:$R$184"}</definedName>
    <definedName name="HTML_Control_4_2_5_4">{"'Worksheet'!$A$3:$R$184"}</definedName>
    <definedName name="HTML_Control_4_2_5_5" localSheetId="7">{"'Worksheet'!$A$3:$R$184"}</definedName>
    <definedName name="HTML_Control_4_2_5_5">{"'Worksheet'!$A$3:$R$184"}</definedName>
    <definedName name="HTML_Control_4_3" localSheetId="7">{"'summary2'!$A$1:$L$47"}</definedName>
    <definedName name="HTML_Control_4_3">{"'summary2'!$A$1:$L$47"}</definedName>
    <definedName name="HTML_Control_4_3_1" localSheetId="7">{"'Worksheet'!$A$3:$R$184"}</definedName>
    <definedName name="HTML_Control_4_3_1">{"'Worksheet'!$A$3:$R$184"}</definedName>
    <definedName name="HTML_Control_4_3_1_1" localSheetId="7">{"'Worksheet'!$A$3:$R$184"}</definedName>
    <definedName name="HTML_Control_4_3_1_1">{"'Worksheet'!$A$3:$R$184"}</definedName>
    <definedName name="HTML_Control_4_3_1_1_1" localSheetId="7">{"'Worksheet'!$A$3:$R$184"}</definedName>
    <definedName name="HTML_Control_4_3_1_1_1">{"'Worksheet'!$A$3:$R$184"}</definedName>
    <definedName name="HTML_Control_4_3_1_1_1_1" localSheetId="7">{"'Worksheet'!$A$3:$R$184"}</definedName>
    <definedName name="HTML_Control_4_3_1_1_1_1">{"'Worksheet'!$A$3:$R$184"}</definedName>
    <definedName name="HTML_Control_4_3_1_1_1_2" localSheetId="7">{"'Worksheet'!$A$3:$R$184"}</definedName>
    <definedName name="HTML_Control_4_3_1_1_1_2">{"'Worksheet'!$A$3:$R$184"}</definedName>
    <definedName name="HTML_Control_4_3_1_1_1_3" localSheetId="7">{"'Worksheet'!$A$3:$R$184"}</definedName>
    <definedName name="HTML_Control_4_3_1_1_1_3">{"'Worksheet'!$A$3:$R$184"}</definedName>
    <definedName name="HTML_Control_4_3_1_1_1_4" localSheetId="7">{"'Worksheet'!$A$3:$R$184"}</definedName>
    <definedName name="HTML_Control_4_3_1_1_1_4">{"'Worksheet'!$A$3:$R$184"}</definedName>
    <definedName name="HTML_Control_4_3_1_1_1_5" localSheetId="7">{"'Worksheet'!$A$3:$R$184"}</definedName>
    <definedName name="HTML_Control_4_3_1_1_1_5">{"'Worksheet'!$A$3:$R$184"}</definedName>
    <definedName name="HTML_Control_4_3_1_1_2" localSheetId="7">{"'Worksheet'!$A$3:$R$184"}</definedName>
    <definedName name="HTML_Control_4_3_1_1_2">{"'Worksheet'!$A$3:$R$184"}</definedName>
    <definedName name="HTML_Control_4_3_1_1_3" localSheetId="7">{"'Worksheet'!$A$3:$R$184"}</definedName>
    <definedName name="HTML_Control_4_3_1_1_3">{"'Worksheet'!$A$3:$R$184"}</definedName>
    <definedName name="HTML_Control_4_3_1_1_4" localSheetId="7">{"'Worksheet'!$A$3:$R$184"}</definedName>
    <definedName name="HTML_Control_4_3_1_1_4">{"'Worksheet'!$A$3:$R$184"}</definedName>
    <definedName name="HTML_Control_4_3_1_1_5" localSheetId="7">{"'Worksheet'!$A$3:$R$184"}</definedName>
    <definedName name="HTML_Control_4_3_1_1_5">{"'Worksheet'!$A$3:$R$184"}</definedName>
    <definedName name="HTML_Control_4_3_1_2" localSheetId="7">{"'Worksheet'!$A$3:$R$184"}</definedName>
    <definedName name="HTML_Control_4_3_1_2">{"'Worksheet'!$A$3:$R$184"}</definedName>
    <definedName name="HTML_Control_4_3_1_2_1" localSheetId="7">{"'Worksheet'!$A$3:$R$184"}</definedName>
    <definedName name="HTML_Control_4_3_1_2_1">{"'Worksheet'!$A$3:$R$184"}</definedName>
    <definedName name="HTML_Control_4_3_1_2_2" localSheetId="7">{"'Worksheet'!$A$3:$R$184"}</definedName>
    <definedName name="HTML_Control_4_3_1_2_2">{"'Worksheet'!$A$3:$R$184"}</definedName>
    <definedName name="HTML_Control_4_3_1_2_3" localSheetId="7">{"'Worksheet'!$A$3:$R$184"}</definedName>
    <definedName name="HTML_Control_4_3_1_2_3">{"'Worksheet'!$A$3:$R$184"}</definedName>
    <definedName name="HTML_Control_4_3_1_2_4" localSheetId="7">{"'Worksheet'!$A$3:$R$184"}</definedName>
    <definedName name="HTML_Control_4_3_1_2_4">{"'Worksheet'!$A$3:$R$184"}</definedName>
    <definedName name="HTML_Control_4_3_1_2_5" localSheetId="7">{"'Worksheet'!$A$3:$R$184"}</definedName>
    <definedName name="HTML_Control_4_3_1_2_5">{"'Worksheet'!$A$3:$R$184"}</definedName>
    <definedName name="HTML_Control_4_3_1_3" localSheetId="7">{"'Worksheet'!$A$3:$R$184"}</definedName>
    <definedName name="HTML_Control_4_3_1_3">{"'Worksheet'!$A$3:$R$184"}</definedName>
    <definedName name="HTML_Control_4_3_1_3_1" localSheetId="7">{"'Worksheet'!$A$3:$R$184"}</definedName>
    <definedName name="HTML_Control_4_3_1_3_1">{"'Worksheet'!$A$3:$R$184"}</definedName>
    <definedName name="HTML_Control_4_3_1_3_2" localSheetId="7">{"'Worksheet'!$A$3:$R$184"}</definedName>
    <definedName name="HTML_Control_4_3_1_3_2">{"'Worksheet'!$A$3:$R$184"}</definedName>
    <definedName name="HTML_Control_4_3_1_3_3" localSheetId="7">{"'Worksheet'!$A$3:$R$184"}</definedName>
    <definedName name="HTML_Control_4_3_1_3_3">{"'Worksheet'!$A$3:$R$184"}</definedName>
    <definedName name="HTML_Control_4_3_1_3_4" localSheetId="7">{"'Worksheet'!$A$3:$R$184"}</definedName>
    <definedName name="HTML_Control_4_3_1_3_4">{"'Worksheet'!$A$3:$R$184"}</definedName>
    <definedName name="HTML_Control_4_3_1_3_5" localSheetId="7">{"'Worksheet'!$A$3:$R$184"}</definedName>
    <definedName name="HTML_Control_4_3_1_3_5">{"'Worksheet'!$A$3:$R$184"}</definedName>
    <definedName name="HTML_Control_4_3_1_4" localSheetId="7">{"'Worksheet'!$A$3:$R$184"}</definedName>
    <definedName name="HTML_Control_4_3_1_4">{"'Worksheet'!$A$3:$R$184"}</definedName>
    <definedName name="HTML_Control_4_3_1_4_1" localSheetId="7">{"'Worksheet'!$A$3:$R$184"}</definedName>
    <definedName name="HTML_Control_4_3_1_4_1">{"'Worksheet'!$A$3:$R$184"}</definedName>
    <definedName name="HTML_Control_4_3_1_4_2" localSheetId="7">{"'Worksheet'!$A$3:$R$184"}</definedName>
    <definedName name="HTML_Control_4_3_1_4_2">{"'Worksheet'!$A$3:$R$184"}</definedName>
    <definedName name="HTML_Control_4_3_1_4_3" localSheetId="7">{"'Worksheet'!$A$3:$R$184"}</definedName>
    <definedName name="HTML_Control_4_3_1_4_3">{"'Worksheet'!$A$3:$R$184"}</definedName>
    <definedName name="HTML_Control_4_3_1_4_4" localSheetId="7">{"'Worksheet'!$A$3:$R$184"}</definedName>
    <definedName name="HTML_Control_4_3_1_4_4">{"'Worksheet'!$A$3:$R$184"}</definedName>
    <definedName name="HTML_Control_4_3_1_4_5" localSheetId="7">{"'Worksheet'!$A$3:$R$184"}</definedName>
    <definedName name="HTML_Control_4_3_1_4_5">{"'Worksheet'!$A$3:$R$184"}</definedName>
    <definedName name="HTML_Control_4_3_1_5" localSheetId="7">{"'Worksheet'!$A$3:$R$184"}</definedName>
    <definedName name="HTML_Control_4_3_1_5">{"'Worksheet'!$A$3:$R$184"}</definedName>
    <definedName name="HTML_Control_4_3_1_5_1" localSheetId="7">{"'Worksheet'!$A$3:$R$184"}</definedName>
    <definedName name="HTML_Control_4_3_1_5_1">{"'Worksheet'!$A$3:$R$184"}</definedName>
    <definedName name="HTML_Control_4_3_1_5_2" localSheetId="7">{"'Worksheet'!$A$3:$R$184"}</definedName>
    <definedName name="HTML_Control_4_3_1_5_2">{"'Worksheet'!$A$3:$R$184"}</definedName>
    <definedName name="HTML_Control_4_3_1_5_3" localSheetId="7">{"'Worksheet'!$A$3:$R$184"}</definedName>
    <definedName name="HTML_Control_4_3_1_5_3">{"'Worksheet'!$A$3:$R$184"}</definedName>
    <definedName name="HTML_Control_4_3_1_5_4" localSheetId="7">{"'Worksheet'!$A$3:$R$184"}</definedName>
    <definedName name="HTML_Control_4_3_1_5_4">{"'Worksheet'!$A$3:$R$184"}</definedName>
    <definedName name="HTML_Control_4_3_1_5_5" localSheetId="7">{"'Worksheet'!$A$3:$R$184"}</definedName>
    <definedName name="HTML_Control_4_3_1_5_5">{"'Worksheet'!$A$3:$R$184"}</definedName>
    <definedName name="HTML_Control_4_3_2" localSheetId="7">{"'Worksheet'!$A$3:$R$184"}</definedName>
    <definedName name="HTML_Control_4_3_2">{"'Worksheet'!$A$3:$R$184"}</definedName>
    <definedName name="HTML_Control_4_3_2_1" localSheetId="7">{"'Worksheet'!$A$3:$R$184"}</definedName>
    <definedName name="HTML_Control_4_3_2_1">{"'Worksheet'!$A$3:$R$184"}</definedName>
    <definedName name="HTML_Control_4_3_2_1_1" localSheetId="7">{"'Worksheet'!$A$3:$R$184"}</definedName>
    <definedName name="HTML_Control_4_3_2_1_1">{"'Worksheet'!$A$3:$R$184"}</definedName>
    <definedName name="HTML_Control_4_3_2_1_2" localSheetId="7">{"'Worksheet'!$A$3:$R$184"}</definedName>
    <definedName name="HTML_Control_4_3_2_1_2">{"'Worksheet'!$A$3:$R$184"}</definedName>
    <definedName name="HTML_Control_4_3_2_1_3" localSheetId="7">{"'Worksheet'!$A$3:$R$184"}</definedName>
    <definedName name="HTML_Control_4_3_2_1_3">{"'Worksheet'!$A$3:$R$184"}</definedName>
    <definedName name="HTML_Control_4_3_2_1_4" localSheetId="7">{"'Worksheet'!$A$3:$R$184"}</definedName>
    <definedName name="HTML_Control_4_3_2_1_4">{"'Worksheet'!$A$3:$R$184"}</definedName>
    <definedName name="HTML_Control_4_3_2_1_5" localSheetId="7">{"'Worksheet'!$A$3:$R$184"}</definedName>
    <definedName name="HTML_Control_4_3_2_1_5">{"'Worksheet'!$A$3:$R$184"}</definedName>
    <definedName name="HTML_Control_4_3_2_2" localSheetId="7">{"'Worksheet'!$A$3:$R$184"}</definedName>
    <definedName name="HTML_Control_4_3_2_2">{"'Worksheet'!$A$3:$R$184"}</definedName>
    <definedName name="HTML_Control_4_3_2_3" localSheetId="7">{"'Worksheet'!$A$3:$R$184"}</definedName>
    <definedName name="HTML_Control_4_3_2_3">{"'Worksheet'!$A$3:$R$184"}</definedName>
    <definedName name="HTML_Control_4_3_2_4" localSheetId="7">{"'Worksheet'!$A$3:$R$184"}</definedName>
    <definedName name="HTML_Control_4_3_2_4">{"'Worksheet'!$A$3:$R$184"}</definedName>
    <definedName name="HTML_Control_4_3_2_5" localSheetId="7">{"'Worksheet'!$A$3:$R$184"}</definedName>
    <definedName name="HTML_Control_4_3_2_5">{"'Worksheet'!$A$3:$R$184"}</definedName>
    <definedName name="HTML_Control_4_3_3" localSheetId="7">{"'Worksheet'!$A$3:$R$184"}</definedName>
    <definedName name="HTML_Control_4_3_3">{"'Worksheet'!$A$3:$R$184"}</definedName>
    <definedName name="HTML_Control_4_3_3_1" localSheetId="7">{"'Worksheet'!$A$3:$R$184"}</definedName>
    <definedName name="HTML_Control_4_3_3_1">{"'Worksheet'!$A$3:$R$184"}</definedName>
    <definedName name="HTML_Control_4_3_3_2" localSheetId="7">{"'Worksheet'!$A$3:$R$184"}</definedName>
    <definedName name="HTML_Control_4_3_3_2">{"'Worksheet'!$A$3:$R$184"}</definedName>
    <definedName name="HTML_Control_4_3_3_3" localSheetId="7">{"'Worksheet'!$A$3:$R$184"}</definedName>
    <definedName name="HTML_Control_4_3_3_3">{"'Worksheet'!$A$3:$R$184"}</definedName>
    <definedName name="HTML_Control_4_3_3_4" localSheetId="7">{"'Worksheet'!$A$3:$R$184"}</definedName>
    <definedName name="HTML_Control_4_3_3_4">{"'Worksheet'!$A$3:$R$184"}</definedName>
    <definedName name="HTML_Control_4_3_3_5" localSheetId="7">{"'Worksheet'!$A$3:$R$184"}</definedName>
    <definedName name="HTML_Control_4_3_3_5">{"'Worksheet'!$A$3:$R$184"}</definedName>
    <definedName name="HTML_Control_4_3_4" localSheetId="7">{"'Worksheet'!$A$3:$R$184"}</definedName>
    <definedName name="HTML_Control_4_3_4">{"'Worksheet'!$A$3:$R$184"}</definedName>
    <definedName name="HTML_Control_4_3_4_1" localSheetId="7">{"'Worksheet'!$A$3:$R$184"}</definedName>
    <definedName name="HTML_Control_4_3_4_1">{"'Worksheet'!$A$3:$R$184"}</definedName>
    <definedName name="HTML_Control_4_3_4_2" localSheetId="7">{"'Worksheet'!$A$3:$R$184"}</definedName>
    <definedName name="HTML_Control_4_3_4_2">{"'Worksheet'!$A$3:$R$184"}</definedName>
    <definedName name="HTML_Control_4_3_4_3" localSheetId="7">{"'Worksheet'!$A$3:$R$184"}</definedName>
    <definedName name="HTML_Control_4_3_4_3">{"'Worksheet'!$A$3:$R$184"}</definedName>
    <definedName name="HTML_Control_4_3_4_4" localSheetId="7">{"'Worksheet'!$A$3:$R$184"}</definedName>
    <definedName name="HTML_Control_4_3_4_4">{"'Worksheet'!$A$3:$R$184"}</definedName>
    <definedName name="HTML_Control_4_3_4_5" localSheetId="7">{"'Worksheet'!$A$3:$R$184"}</definedName>
    <definedName name="HTML_Control_4_3_4_5">{"'Worksheet'!$A$3:$R$184"}</definedName>
    <definedName name="HTML_Control_4_3_5" localSheetId="7">{"'Worksheet'!$A$3:$R$184"}</definedName>
    <definedName name="HTML_Control_4_3_5">{"'Worksheet'!$A$3:$R$184"}</definedName>
    <definedName name="HTML_Control_4_3_5_1" localSheetId="7">{"'Worksheet'!$A$3:$R$184"}</definedName>
    <definedName name="HTML_Control_4_3_5_1">{"'Worksheet'!$A$3:$R$184"}</definedName>
    <definedName name="HTML_Control_4_3_5_2" localSheetId="7">{"'Worksheet'!$A$3:$R$184"}</definedName>
    <definedName name="HTML_Control_4_3_5_2">{"'Worksheet'!$A$3:$R$184"}</definedName>
    <definedName name="HTML_Control_4_3_5_3" localSheetId="7">{"'Worksheet'!$A$3:$R$184"}</definedName>
    <definedName name="HTML_Control_4_3_5_3">{"'Worksheet'!$A$3:$R$184"}</definedName>
    <definedName name="HTML_Control_4_3_5_4" localSheetId="7">{"'Worksheet'!$A$3:$R$184"}</definedName>
    <definedName name="HTML_Control_4_3_5_4">{"'Worksheet'!$A$3:$R$184"}</definedName>
    <definedName name="HTML_Control_4_3_5_5" localSheetId="7">{"'Worksheet'!$A$3:$R$184"}</definedName>
    <definedName name="HTML_Control_4_3_5_5">{"'Worksheet'!$A$3:$R$184"}</definedName>
    <definedName name="HTML_Control_4_4" localSheetId="7">{"'summary2'!$A$1:$L$47"}</definedName>
    <definedName name="HTML_Control_4_4">{"'summary2'!$A$1:$L$47"}</definedName>
    <definedName name="HTML_Control_4_4_1" localSheetId="7">{"'Worksheet'!$A$3:$R$184"}</definedName>
    <definedName name="HTML_Control_4_4_1">{"'Worksheet'!$A$3:$R$184"}</definedName>
    <definedName name="HTML_Control_4_4_1_1" localSheetId="7">{"'Worksheet'!$A$3:$R$184"}</definedName>
    <definedName name="HTML_Control_4_4_1_1">{"'Worksheet'!$A$3:$R$184"}</definedName>
    <definedName name="HTML_Control_4_4_1_1_1" localSheetId="7">{"'Worksheet'!$A$3:$R$184"}</definedName>
    <definedName name="HTML_Control_4_4_1_1_1">{"'Worksheet'!$A$3:$R$184"}</definedName>
    <definedName name="HTML_Control_4_4_1_1_1_1" localSheetId="7">{"'Worksheet'!$A$3:$R$184"}</definedName>
    <definedName name="HTML_Control_4_4_1_1_1_1">{"'Worksheet'!$A$3:$R$184"}</definedName>
    <definedName name="HTML_Control_4_4_1_1_1_2" localSheetId="7">{"'Worksheet'!$A$3:$R$184"}</definedName>
    <definedName name="HTML_Control_4_4_1_1_1_2">{"'Worksheet'!$A$3:$R$184"}</definedName>
    <definedName name="HTML_Control_4_4_1_1_1_3" localSheetId="7">{"'Worksheet'!$A$3:$R$184"}</definedName>
    <definedName name="HTML_Control_4_4_1_1_1_3">{"'Worksheet'!$A$3:$R$184"}</definedName>
    <definedName name="HTML_Control_4_4_1_1_1_4" localSheetId="7">{"'Worksheet'!$A$3:$R$184"}</definedName>
    <definedName name="HTML_Control_4_4_1_1_1_4">{"'Worksheet'!$A$3:$R$184"}</definedName>
    <definedName name="HTML_Control_4_4_1_1_1_5" localSheetId="7">{"'Worksheet'!$A$3:$R$184"}</definedName>
    <definedName name="HTML_Control_4_4_1_1_1_5">{"'Worksheet'!$A$3:$R$184"}</definedName>
    <definedName name="HTML_Control_4_4_1_1_2" localSheetId="7">{"'Worksheet'!$A$3:$R$184"}</definedName>
    <definedName name="HTML_Control_4_4_1_1_2">{"'Worksheet'!$A$3:$R$184"}</definedName>
    <definedName name="HTML_Control_4_4_1_1_3" localSheetId="7">{"'Worksheet'!$A$3:$R$184"}</definedName>
    <definedName name="HTML_Control_4_4_1_1_3">{"'Worksheet'!$A$3:$R$184"}</definedName>
    <definedName name="HTML_Control_4_4_1_1_4" localSheetId="7">{"'Worksheet'!$A$3:$R$184"}</definedName>
    <definedName name="HTML_Control_4_4_1_1_4">{"'Worksheet'!$A$3:$R$184"}</definedName>
    <definedName name="HTML_Control_4_4_1_1_5" localSheetId="7">{"'Worksheet'!$A$3:$R$184"}</definedName>
    <definedName name="HTML_Control_4_4_1_1_5">{"'Worksheet'!$A$3:$R$184"}</definedName>
    <definedName name="HTML_Control_4_4_1_2" localSheetId="7">{"'Worksheet'!$A$3:$R$184"}</definedName>
    <definedName name="HTML_Control_4_4_1_2">{"'Worksheet'!$A$3:$R$184"}</definedName>
    <definedName name="HTML_Control_4_4_1_2_1" localSheetId="7">{"'Worksheet'!$A$3:$R$184"}</definedName>
    <definedName name="HTML_Control_4_4_1_2_1">{"'Worksheet'!$A$3:$R$184"}</definedName>
    <definedName name="HTML_Control_4_4_1_2_2" localSheetId="7">{"'Worksheet'!$A$3:$R$184"}</definedName>
    <definedName name="HTML_Control_4_4_1_2_2">{"'Worksheet'!$A$3:$R$184"}</definedName>
    <definedName name="HTML_Control_4_4_1_2_3" localSheetId="7">{"'Worksheet'!$A$3:$R$184"}</definedName>
    <definedName name="HTML_Control_4_4_1_2_3">{"'Worksheet'!$A$3:$R$184"}</definedName>
    <definedName name="HTML_Control_4_4_1_2_4" localSheetId="7">{"'Worksheet'!$A$3:$R$184"}</definedName>
    <definedName name="HTML_Control_4_4_1_2_4">{"'Worksheet'!$A$3:$R$184"}</definedName>
    <definedName name="HTML_Control_4_4_1_2_5" localSheetId="7">{"'Worksheet'!$A$3:$R$184"}</definedName>
    <definedName name="HTML_Control_4_4_1_2_5">{"'Worksheet'!$A$3:$R$184"}</definedName>
    <definedName name="HTML_Control_4_4_1_3" localSheetId="7">{"'Worksheet'!$A$3:$R$184"}</definedName>
    <definedName name="HTML_Control_4_4_1_3">{"'Worksheet'!$A$3:$R$184"}</definedName>
    <definedName name="HTML_Control_4_4_1_3_1" localSheetId="7">{"'Worksheet'!$A$3:$R$184"}</definedName>
    <definedName name="HTML_Control_4_4_1_3_1">{"'Worksheet'!$A$3:$R$184"}</definedName>
    <definedName name="HTML_Control_4_4_1_3_2" localSheetId="7">{"'Worksheet'!$A$3:$R$184"}</definedName>
    <definedName name="HTML_Control_4_4_1_3_2">{"'Worksheet'!$A$3:$R$184"}</definedName>
    <definedName name="HTML_Control_4_4_1_3_3" localSheetId="7">{"'Worksheet'!$A$3:$R$184"}</definedName>
    <definedName name="HTML_Control_4_4_1_3_3">{"'Worksheet'!$A$3:$R$184"}</definedName>
    <definedName name="HTML_Control_4_4_1_3_4" localSheetId="7">{"'Worksheet'!$A$3:$R$184"}</definedName>
    <definedName name="HTML_Control_4_4_1_3_4">{"'Worksheet'!$A$3:$R$184"}</definedName>
    <definedName name="HTML_Control_4_4_1_3_5" localSheetId="7">{"'Worksheet'!$A$3:$R$184"}</definedName>
    <definedName name="HTML_Control_4_4_1_3_5">{"'Worksheet'!$A$3:$R$184"}</definedName>
    <definedName name="HTML_Control_4_4_1_4" localSheetId="7">{"'Worksheet'!$A$3:$R$184"}</definedName>
    <definedName name="HTML_Control_4_4_1_4">{"'Worksheet'!$A$3:$R$184"}</definedName>
    <definedName name="HTML_Control_4_4_1_4_1" localSheetId="7">{"'Worksheet'!$A$3:$R$184"}</definedName>
    <definedName name="HTML_Control_4_4_1_4_1">{"'Worksheet'!$A$3:$R$184"}</definedName>
    <definedName name="HTML_Control_4_4_1_4_2" localSheetId="7">{"'Worksheet'!$A$3:$R$184"}</definedName>
    <definedName name="HTML_Control_4_4_1_4_2">{"'Worksheet'!$A$3:$R$184"}</definedName>
    <definedName name="HTML_Control_4_4_1_4_3" localSheetId="7">{"'Worksheet'!$A$3:$R$184"}</definedName>
    <definedName name="HTML_Control_4_4_1_4_3">{"'Worksheet'!$A$3:$R$184"}</definedName>
    <definedName name="HTML_Control_4_4_1_4_4" localSheetId="7">{"'Worksheet'!$A$3:$R$184"}</definedName>
    <definedName name="HTML_Control_4_4_1_4_4">{"'Worksheet'!$A$3:$R$184"}</definedName>
    <definedName name="HTML_Control_4_4_1_4_5" localSheetId="7">{"'Worksheet'!$A$3:$R$184"}</definedName>
    <definedName name="HTML_Control_4_4_1_4_5">{"'Worksheet'!$A$3:$R$184"}</definedName>
    <definedName name="HTML_Control_4_4_1_5" localSheetId="7">{"'Worksheet'!$A$3:$R$184"}</definedName>
    <definedName name="HTML_Control_4_4_1_5">{"'Worksheet'!$A$3:$R$184"}</definedName>
    <definedName name="HTML_Control_4_4_1_5_1" localSheetId="7">{"'Worksheet'!$A$3:$R$184"}</definedName>
    <definedName name="HTML_Control_4_4_1_5_1">{"'Worksheet'!$A$3:$R$184"}</definedName>
    <definedName name="HTML_Control_4_4_1_5_2" localSheetId="7">{"'Worksheet'!$A$3:$R$184"}</definedName>
    <definedName name="HTML_Control_4_4_1_5_2">{"'Worksheet'!$A$3:$R$184"}</definedName>
    <definedName name="HTML_Control_4_4_1_5_3" localSheetId="7">{"'Worksheet'!$A$3:$R$184"}</definedName>
    <definedName name="HTML_Control_4_4_1_5_3">{"'Worksheet'!$A$3:$R$184"}</definedName>
    <definedName name="HTML_Control_4_4_1_5_4" localSheetId="7">{"'Worksheet'!$A$3:$R$184"}</definedName>
    <definedName name="HTML_Control_4_4_1_5_4">{"'Worksheet'!$A$3:$R$184"}</definedName>
    <definedName name="HTML_Control_4_4_1_5_5" localSheetId="7">{"'Worksheet'!$A$3:$R$184"}</definedName>
    <definedName name="HTML_Control_4_4_1_5_5">{"'Worksheet'!$A$3:$R$184"}</definedName>
    <definedName name="HTML_Control_4_4_2" localSheetId="7">{"'Worksheet'!$A$3:$R$184"}</definedName>
    <definedName name="HTML_Control_4_4_2">{"'Worksheet'!$A$3:$R$184"}</definedName>
    <definedName name="HTML_Control_4_4_2_1" localSheetId="7">{"'Worksheet'!$A$3:$R$184"}</definedName>
    <definedName name="HTML_Control_4_4_2_1">{"'Worksheet'!$A$3:$R$184"}</definedName>
    <definedName name="HTML_Control_4_4_2_1_1" localSheetId="7">{"'Worksheet'!$A$3:$R$184"}</definedName>
    <definedName name="HTML_Control_4_4_2_1_1">{"'Worksheet'!$A$3:$R$184"}</definedName>
    <definedName name="HTML_Control_4_4_2_1_2" localSheetId="7">{"'Worksheet'!$A$3:$R$184"}</definedName>
    <definedName name="HTML_Control_4_4_2_1_2">{"'Worksheet'!$A$3:$R$184"}</definedName>
    <definedName name="HTML_Control_4_4_2_1_3" localSheetId="7">{"'Worksheet'!$A$3:$R$184"}</definedName>
    <definedName name="HTML_Control_4_4_2_1_3">{"'Worksheet'!$A$3:$R$184"}</definedName>
    <definedName name="HTML_Control_4_4_2_1_4" localSheetId="7">{"'Worksheet'!$A$3:$R$184"}</definedName>
    <definedName name="HTML_Control_4_4_2_1_4">{"'Worksheet'!$A$3:$R$184"}</definedName>
    <definedName name="HTML_Control_4_4_2_1_5" localSheetId="7">{"'Worksheet'!$A$3:$R$184"}</definedName>
    <definedName name="HTML_Control_4_4_2_1_5">{"'Worksheet'!$A$3:$R$184"}</definedName>
    <definedName name="HTML_Control_4_4_2_2" localSheetId="7">{"'Worksheet'!$A$3:$R$184"}</definedName>
    <definedName name="HTML_Control_4_4_2_2">{"'Worksheet'!$A$3:$R$184"}</definedName>
    <definedName name="HTML_Control_4_4_2_3" localSheetId="7">{"'Worksheet'!$A$3:$R$184"}</definedName>
    <definedName name="HTML_Control_4_4_2_3">{"'Worksheet'!$A$3:$R$184"}</definedName>
    <definedName name="HTML_Control_4_4_2_4" localSheetId="7">{"'Worksheet'!$A$3:$R$184"}</definedName>
    <definedName name="HTML_Control_4_4_2_4">{"'Worksheet'!$A$3:$R$184"}</definedName>
    <definedName name="HTML_Control_4_4_2_5" localSheetId="7">{"'Worksheet'!$A$3:$R$184"}</definedName>
    <definedName name="HTML_Control_4_4_2_5">{"'Worksheet'!$A$3:$R$184"}</definedName>
    <definedName name="HTML_Control_4_4_3" localSheetId="7">{"'Worksheet'!$A$3:$R$184"}</definedName>
    <definedName name="HTML_Control_4_4_3">{"'Worksheet'!$A$3:$R$184"}</definedName>
    <definedName name="HTML_Control_4_4_3_1" localSheetId="7">{"'Worksheet'!$A$3:$R$184"}</definedName>
    <definedName name="HTML_Control_4_4_3_1">{"'Worksheet'!$A$3:$R$184"}</definedName>
    <definedName name="HTML_Control_4_4_3_2" localSheetId="7">{"'Worksheet'!$A$3:$R$184"}</definedName>
    <definedName name="HTML_Control_4_4_3_2">{"'Worksheet'!$A$3:$R$184"}</definedName>
    <definedName name="HTML_Control_4_4_3_3" localSheetId="7">{"'Worksheet'!$A$3:$R$184"}</definedName>
    <definedName name="HTML_Control_4_4_3_3">{"'Worksheet'!$A$3:$R$184"}</definedName>
    <definedName name="HTML_Control_4_4_3_4" localSheetId="7">{"'Worksheet'!$A$3:$R$184"}</definedName>
    <definedName name="HTML_Control_4_4_3_4">{"'Worksheet'!$A$3:$R$184"}</definedName>
    <definedName name="HTML_Control_4_4_3_5" localSheetId="7">{"'Worksheet'!$A$3:$R$184"}</definedName>
    <definedName name="HTML_Control_4_4_3_5">{"'Worksheet'!$A$3:$R$184"}</definedName>
    <definedName name="HTML_Control_4_4_4" localSheetId="7">{"'Worksheet'!$A$3:$R$184"}</definedName>
    <definedName name="HTML_Control_4_4_4">{"'Worksheet'!$A$3:$R$184"}</definedName>
    <definedName name="HTML_Control_4_4_4_1" localSheetId="7">{"'Worksheet'!$A$3:$R$184"}</definedName>
    <definedName name="HTML_Control_4_4_4_1">{"'Worksheet'!$A$3:$R$184"}</definedName>
    <definedName name="HTML_Control_4_4_4_2" localSheetId="7">{"'Worksheet'!$A$3:$R$184"}</definedName>
    <definedName name="HTML_Control_4_4_4_2">{"'Worksheet'!$A$3:$R$184"}</definedName>
    <definedName name="HTML_Control_4_4_4_3" localSheetId="7">{"'Worksheet'!$A$3:$R$184"}</definedName>
    <definedName name="HTML_Control_4_4_4_3">{"'Worksheet'!$A$3:$R$184"}</definedName>
    <definedName name="HTML_Control_4_4_4_4" localSheetId="7">{"'Worksheet'!$A$3:$R$184"}</definedName>
    <definedName name="HTML_Control_4_4_4_4">{"'Worksheet'!$A$3:$R$184"}</definedName>
    <definedName name="HTML_Control_4_4_4_5" localSheetId="7">{"'Worksheet'!$A$3:$R$184"}</definedName>
    <definedName name="HTML_Control_4_4_4_5">{"'Worksheet'!$A$3:$R$184"}</definedName>
    <definedName name="HTML_Control_4_4_5" localSheetId="7">{"'Worksheet'!$A$3:$R$184"}</definedName>
    <definedName name="HTML_Control_4_4_5">{"'Worksheet'!$A$3:$R$184"}</definedName>
    <definedName name="HTML_Control_4_4_5_1" localSheetId="7">{"'Worksheet'!$A$3:$R$184"}</definedName>
    <definedName name="HTML_Control_4_4_5_1">{"'Worksheet'!$A$3:$R$184"}</definedName>
    <definedName name="HTML_Control_4_4_5_2" localSheetId="7">{"'Worksheet'!$A$3:$R$184"}</definedName>
    <definedName name="HTML_Control_4_4_5_2">{"'Worksheet'!$A$3:$R$184"}</definedName>
    <definedName name="HTML_Control_4_4_5_3" localSheetId="7">{"'Worksheet'!$A$3:$R$184"}</definedName>
    <definedName name="HTML_Control_4_4_5_3">{"'Worksheet'!$A$3:$R$184"}</definedName>
    <definedName name="HTML_Control_4_4_5_4" localSheetId="7">{"'Worksheet'!$A$3:$R$184"}</definedName>
    <definedName name="HTML_Control_4_4_5_4">{"'Worksheet'!$A$3:$R$184"}</definedName>
    <definedName name="HTML_Control_4_4_5_5" localSheetId="7">{"'Worksheet'!$A$3:$R$184"}</definedName>
    <definedName name="HTML_Control_4_4_5_5">{"'Worksheet'!$A$3:$R$184"}</definedName>
    <definedName name="HTML_Control_4_5" localSheetId="7">{"'summary2'!$A$1:$L$47"}</definedName>
    <definedName name="HTML_Control_4_5">{"'summary2'!$A$1:$L$47"}</definedName>
    <definedName name="HTML_Control_4_5_1" localSheetId="7">{"'Worksheet'!$A$3:$R$184"}</definedName>
    <definedName name="HTML_Control_4_5_1">{"'Worksheet'!$A$3:$R$184"}</definedName>
    <definedName name="HTML_Control_4_5_1_1" localSheetId="7">{"'Worksheet'!$A$3:$R$184"}</definedName>
    <definedName name="HTML_Control_4_5_1_1">{"'Worksheet'!$A$3:$R$184"}</definedName>
    <definedName name="HTML_Control_4_5_1_1_1" localSheetId="7">{"'Worksheet'!$A$3:$R$184"}</definedName>
    <definedName name="HTML_Control_4_5_1_1_1">{"'Worksheet'!$A$3:$R$184"}</definedName>
    <definedName name="HTML_Control_4_5_1_1_1_1" localSheetId="7">{"'Worksheet'!$A$3:$R$184"}</definedName>
    <definedName name="HTML_Control_4_5_1_1_1_1">{"'Worksheet'!$A$3:$R$184"}</definedName>
    <definedName name="HTML_Control_4_5_1_1_1_2" localSheetId="7">{"'Worksheet'!$A$3:$R$184"}</definedName>
    <definedName name="HTML_Control_4_5_1_1_1_2">{"'Worksheet'!$A$3:$R$184"}</definedName>
    <definedName name="HTML_Control_4_5_1_1_1_3" localSheetId="7">{"'Worksheet'!$A$3:$R$184"}</definedName>
    <definedName name="HTML_Control_4_5_1_1_1_3">{"'Worksheet'!$A$3:$R$184"}</definedName>
    <definedName name="HTML_Control_4_5_1_1_1_4" localSheetId="7">{"'Worksheet'!$A$3:$R$184"}</definedName>
    <definedName name="HTML_Control_4_5_1_1_1_4">{"'Worksheet'!$A$3:$R$184"}</definedName>
    <definedName name="HTML_Control_4_5_1_1_1_5" localSheetId="7">{"'Worksheet'!$A$3:$R$184"}</definedName>
    <definedName name="HTML_Control_4_5_1_1_1_5">{"'Worksheet'!$A$3:$R$184"}</definedName>
    <definedName name="HTML_Control_4_5_1_1_2" localSheetId="7">{"'Worksheet'!$A$3:$R$184"}</definedName>
    <definedName name="HTML_Control_4_5_1_1_2">{"'Worksheet'!$A$3:$R$184"}</definedName>
    <definedName name="HTML_Control_4_5_1_1_3" localSheetId="7">{"'Worksheet'!$A$3:$R$184"}</definedName>
    <definedName name="HTML_Control_4_5_1_1_3">{"'Worksheet'!$A$3:$R$184"}</definedName>
    <definedName name="HTML_Control_4_5_1_1_4" localSheetId="7">{"'Worksheet'!$A$3:$R$184"}</definedName>
    <definedName name="HTML_Control_4_5_1_1_4">{"'Worksheet'!$A$3:$R$184"}</definedName>
    <definedName name="HTML_Control_4_5_1_1_5" localSheetId="7">{"'Worksheet'!$A$3:$R$184"}</definedName>
    <definedName name="HTML_Control_4_5_1_1_5">{"'Worksheet'!$A$3:$R$184"}</definedName>
    <definedName name="HTML_Control_4_5_1_2" localSheetId="7">{"'Worksheet'!$A$3:$R$184"}</definedName>
    <definedName name="HTML_Control_4_5_1_2">{"'Worksheet'!$A$3:$R$184"}</definedName>
    <definedName name="HTML_Control_4_5_1_2_1" localSheetId="7">{"'Worksheet'!$A$3:$R$184"}</definedName>
    <definedName name="HTML_Control_4_5_1_2_1">{"'Worksheet'!$A$3:$R$184"}</definedName>
    <definedName name="HTML_Control_4_5_1_2_2" localSheetId="7">{"'Worksheet'!$A$3:$R$184"}</definedName>
    <definedName name="HTML_Control_4_5_1_2_2">{"'Worksheet'!$A$3:$R$184"}</definedName>
    <definedName name="HTML_Control_4_5_1_2_3" localSheetId="7">{"'Worksheet'!$A$3:$R$184"}</definedName>
    <definedName name="HTML_Control_4_5_1_2_3">{"'Worksheet'!$A$3:$R$184"}</definedName>
    <definedName name="HTML_Control_4_5_1_2_4" localSheetId="7">{"'Worksheet'!$A$3:$R$184"}</definedName>
    <definedName name="HTML_Control_4_5_1_2_4">{"'Worksheet'!$A$3:$R$184"}</definedName>
    <definedName name="HTML_Control_4_5_1_2_5" localSheetId="7">{"'Worksheet'!$A$3:$R$184"}</definedName>
    <definedName name="HTML_Control_4_5_1_2_5">{"'Worksheet'!$A$3:$R$184"}</definedName>
    <definedName name="HTML_Control_4_5_1_3" localSheetId="7">{"'Worksheet'!$A$3:$R$184"}</definedName>
    <definedName name="HTML_Control_4_5_1_3">{"'Worksheet'!$A$3:$R$184"}</definedName>
    <definedName name="HTML_Control_4_5_1_3_1" localSheetId="7">{"'Worksheet'!$A$3:$R$184"}</definedName>
    <definedName name="HTML_Control_4_5_1_3_1">{"'Worksheet'!$A$3:$R$184"}</definedName>
    <definedName name="HTML_Control_4_5_1_3_2" localSheetId="7">{"'Worksheet'!$A$3:$R$184"}</definedName>
    <definedName name="HTML_Control_4_5_1_3_2">{"'Worksheet'!$A$3:$R$184"}</definedName>
    <definedName name="HTML_Control_4_5_1_3_3" localSheetId="7">{"'Worksheet'!$A$3:$R$184"}</definedName>
    <definedName name="HTML_Control_4_5_1_3_3">{"'Worksheet'!$A$3:$R$184"}</definedName>
    <definedName name="HTML_Control_4_5_1_3_4" localSheetId="7">{"'Worksheet'!$A$3:$R$184"}</definedName>
    <definedName name="HTML_Control_4_5_1_3_4">{"'Worksheet'!$A$3:$R$184"}</definedName>
    <definedName name="HTML_Control_4_5_1_3_5" localSheetId="7">{"'Worksheet'!$A$3:$R$184"}</definedName>
    <definedName name="HTML_Control_4_5_1_3_5">{"'Worksheet'!$A$3:$R$184"}</definedName>
    <definedName name="HTML_Control_4_5_1_4" localSheetId="7">{"'Worksheet'!$A$3:$R$184"}</definedName>
    <definedName name="HTML_Control_4_5_1_4">{"'Worksheet'!$A$3:$R$184"}</definedName>
    <definedName name="HTML_Control_4_5_1_4_1" localSheetId="7">{"'Worksheet'!$A$3:$R$184"}</definedName>
    <definedName name="HTML_Control_4_5_1_4_1">{"'Worksheet'!$A$3:$R$184"}</definedName>
    <definedName name="HTML_Control_4_5_1_4_2" localSheetId="7">{"'Worksheet'!$A$3:$R$184"}</definedName>
    <definedName name="HTML_Control_4_5_1_4_2">{"'Worksheet'!$A$3:$R$184"}</definedName>
    <definedName name="HTML_Control_4_5_1_4_3" localSheetId="7">{"'Worksheet'!$A$3:$R$184"}</definedName>
    <definedName name="HTML_Control_4_5_1_4_3">{"'Worksheet'!$A$3:$R$184"}</definedName>
    <definedName name="HTML_Control_4_5_1_4_4" localSheetId="7">{"'Worksheet'!$A$3:$R$184"}</definedName>
    <definedName name="HTML_Control_4_5_1_4_4">{"'Worksheet'!$A$3:$R$184"}</definedName>
    <definedName name="HTML_Control_4_5_1_4_5" localSheetId="7">{"'Worksheet'!$A$3:$R$184"}</definedName>
    <definedName name="HTML_Control_4_5_1_4_5">{"'Worksheet'!$A$3:$R$184"}</definedName>
    <definedName name="HTML_Control_4_5_1_5" localSheetId="7">{"'Worksheet'!$A$3:$R$184"}</definedName>
    <definedName name="HTML_Control_4_5_1_5">{"'Worksheet'!$A$3:$R$184"}</definedName>
    <definedName name="HTML_Control_4_5_1_5_1" localSheetId="7">{"'Worksheet'!$A$3:$R$184"}</definedName>
    <definedName name="HTML_Control_4_5_1_5_1">{"'Worksheet'!$A$3:$R$184"}</definedName>
    <definedName name="HTML_Control_4_5_1_5_2" localSheetId="7">{"'Worksheet'!$A$3:$R$184"}</definedName>
    <definedName name="HTML_Control_4_5_1_5_2">{"'Worksheet'!$A$3:$R$184"}</definedName>
    <definedName name="HTML_Control_4_5_1_5_3" localSheetId="7">{"'Worksheet'!$A$3:$R$184"}</definedName>
    <definedName name="HTML_Control_4_5_1_5_3">{"'Worksheet'!$A$3:$R$184"}</definedName>
    <definedName name="HTML_Control_4_5_1_5_4" localSheetId="7">{"'Worksheet'!$A$3:$R$184"}</definedName>
    <definedName name="HTML_Control_4_5_1_5_4">{"'Worksheet'!$A$3:$R$184"}</definedName>
    <definedName name="HTML_Control_4_5_1_5_5" localSheetId="7">{"'Worksheet'!$A$3:$R$184"}</definedName>
    <definedName name="HTML_Control_4_5_1_5_5">{"'Worksheet'!$A$3:$R$184"}</definedName>
    <definedName name="HTML_Control_4_5_2" localSheetId="7">{"'Worksheet'!$A$3:$R$184"}</definedName>
    <definedName name="HTML_Control_4_5_2">{"'Worksheet'!$A$3:$R$184"}</definedName>
    <definedName name="HTML_Control_4_5_2_1" localSheetId="7">{"'Worksheet'!$A$3:$R$184"}</definedName>
    <definedName name="HTML_Control_4_5_2_1">{"'Worksheet'!$A$3:$R$184"}</definedName>
    <definedName name="HTML_Control_4_5_2_1_1" localSheetId="7">{"'Worksheet'!$A$3:$R$184"}</definedName>
    <definedName name="HTML_Control_4_5_2_1_1">{"'Worksheet'!$A$3:$R$184"}</definedName>
    <definedName name="HTML_Control_4_5_2_1_2" localSheetId="7">{"'Worksheet'!$A$3:$R$184"}</definedName>
    <definedName name="HTML_Control_4_5_2_1_2">{"'Worksheet'!$A$3:$R$184"}</definedName>
    <definedName name="HTML_Control_4_5_2_1_3" localSheetId="7">{"'Worksheet'!$A$3:$R$184"}</definedName>
    <definedName name="HTML_Control_4_5_2_1_3">{"'Worksheet'!$A$3:$R$184"}</definedName>
    <definedName name="HTML_Control_4_5_2_1_4" localSheetId="7">{"'Worksheet'!$A$3:$R$184"}</definedName>
    <definedName name="HTML_Control_4_5_2_1_4">{"'Worksheet'!$A$3:$R$184"}</definedName>
    <definedName name="HTML_Control_4_5_2_1_5" localSheetId="7">{"'Worksheet'!$A$3:$R$184"}</definedName>
    <definedName name="HTML_Control_4_5_2_1_5">{"'Worksheet'!$A$3:$R$184"}</definedName>
    <definedName name="HTML_Control_4_5_2_2" localSheetId="7">{"'Worksheet'!$A$3:$R$184"}</definedName>
    <definedName name="HTML_Control_4_5_2_2">{"'Worksheet'!$A$3:$R$184"}</definedName>
    <definedName name="HTML_Control_4_5_2_3" localSheetId="7">{"'Worksheet'!$A$3:$R$184"}</definedName>
    <definedName name="HTML_Control_4_5_2_3">{"'Worksheet'!$A$3:$R$184"}</definedName>
    <definedName name="HTML_Control_4_5_2_4" localSheetId="7">{"'Worksheet'!$A$3:$R$184"}</definedName>
    <definedName name="HTML_Control_4_5_2_4">{"'Worksheet'!$A$3:$R$184"}</definedName>
    <definedName name="HTML_Control_4_5_2_5" localSheetId="7">{"'Worksheet'!$A$3:$R$184"}</definedName>
    <definedName name="HTML_Control_4_5_2_5">{"'Worksheet'!$A$3:$R$184"}</definedName>
    <definedName name="HTML_Control_4_5_3" localSheetId="7">{"'Worksheet'!$A$3:$R$184"}</definedName>
    <definedName name="HTML_Control_4_5_3">{"'Worksheet'!$A$3:$R$184"}</definedName>
    <definedName name="HTML_Control_4_5_3_1" localSheetId="7">{"'Worksheet'!$A$3:$R$184"}</definedName>
    <definedName name="HTML_Control_4_5_3_1">{"'Worksheet'!$A$3:$R$184"}</definedName>
    <definedName name="HTML_Control_4_5_3_2" localSheetId="7">{"'Worksheet'!$A$3:$R$184"}</definedName>
    <definedName name="HTML_Control_4_5_3_2">{"'Worksheet'!$A$3:$R$184"}</definedName>
    <definedName name="HTML_Control_4_5_3_3" localSheetId="7">{"'Worksheet'!$A$3:$R$184"}</definedName>
    <definedName name="HTML_Control_4_5_3_3">{"'Worksheet'!$A$3:$R$184"}</definedName>
    <definedName name="HTML_Control_4_5_3_4" localSheetId="7">{"'Worksheet'!$A$3:$R$184"}</definedName>
    <definedName name="HTML_Control_4_5_3_4">{"'Worksheet'!$A$3:$R$184"}</definedName>
    <definedName name="HTML_Control_4_5_3_5" localSheetId="7">{"'Worksheet'!$A$3:$R$184"}</definedName>
    <definedName name="HTML_Control_4_5_3_5">{"'Worksheet'!$A$3:$R$184"}</definedName>
    <definedName name="HTML_Control_4_5_4" localSheetId="7">{"'Worksheet'!$A$3:$R$184"}</definedName>
    <definedName name="HTML_Control_4_5_4">{"'Worksheet'!$A$3:$R$184"}</definedName>
    <definedName name="HTML_Control_4_5_4_1" localSheetId="7">{"'Worksheet'!$A$3:$R$184"}</definedName>
    <definedName name="HTML_Control_4_5_4_1">{"'Worksheet'!$A$3:$R$184"}</definedName>
    <definedName name="HTML_Control_4_5_4_2" localSheetId="7">{"'Worksheet'!$A$3:$R$184"}</definedName>
    <definedName name="HTML_Control_4_5_4_2">{"'Worksheet'!$A$3:$R$184"}</definedName>
    <definedName name="HTML_Control_4_5_4_3" localSheetId="7">{"'Worksheet'!$A$3:$R$184"}</definedName>
    <definedName name="HTML_Control_4_5_4_3">{"'Worksheet'!$A$3:$R$184"}</definedName>
    <definedName name="HTML_Control_4_5_4_4" localSheetId="7">{"'Worksheet'!$A$3:$R$184"}</definedName>
    <definedName name="HTML_Control_4_5_4_4">{"'Worksheet'!$A$3:$R$184"}</definedName>
    <definedName name="HTML_Control_4_5_4_5" localSheetId="7">{"'Worksheet'!$A$3:$R$184"}</definedName>
    <definedName name="HTML_Control_4_5_4_5">{"'Worksheet'!$A$3:$R$184"}</definedName>
    <definedName name="HTML_Control_4_5_5" localSheetId="7">{"'Worksheet'!$A$3:$R$184"}</definedName>
    <definedName name="HTML_Control_4_5_5">{"'Worksheet'!$A$3:$R$184"}</definedName>
    <definedName name="HTML_Control_4_5_5_1" localSheetId="7">{"'Worksheet'!$A$3:$R$184"}</definedName>
    <definedName name="HTML_Control_4_5_5_1">{"'Worksheet'!$A$3:$R$184"}</definedName>
    <definedName name="HTML_Control_4_5_5_2" localSheetId="7">{"'Worksheet'!$A$3:$R$184"}</definedName>
    <definedName name="HTML_Control_4_5_5_2">{"'Worksheet'!$A$3:$R$184"}</definedName>
    <definedName name="HTML_Control_4_5_5_3" localSheetId="7">{"'Worksheet'!$A$3:$R$184"}</definedName>
    <definedName name="HTML_Control_4_5_5_3">{"'Worksheet'!$A$3:$R$184"}</definedName>
    <definedName name="HTML_Control_4_5_5_4" localSheetId="7">{"'Worksheet'!$A$3:$R$184"}</definedName>
    <definedName name="HTML_Control_4_5_5_4">{"'Worksheet'!$A$3:$R$184"}</definedName>
    <definedName name="HTML_Control_4_5_5_5" localSheetId="7">{"'Worksheet'!$A$3:$R$184"}</definedName>
    <definedName name="HTML_Control_4_5_5_5">{"'Worksheet'!$A$3:$R$184"}</definedName>
    <definedName name="HTML_Control_5" localSheetId="7">{"'summary2'!$A$1:$L$47"}</definedName>
    <definedName name="HTML_Control_5">{"'summary2'!$A$1:$L$47"}</definedName>
    <definedName name="HTML_Control_5_1" localSheetId="7">{"'summary2'!$A$1:$L$47"}</definedName>
    <definedName name="HTML_Control_5_1">{"'summary2'!$A$1:$L$47"}</definedName>
    <definedName name="HTML_Control_5_1_1" localSheetId="7">{"'Worksheet'!$A$3:$R$184"}</definedName>
    <definedName name="HTML_Control_5_1_1">{"'Worksheet'!$A$3:$R$184"}</definedName>
    <definedName name="HTML_Control_5_1_1_1" localSheetId="7">{"'Worksheet'!$A$3:$R$184"}</definedName>
    <definedName name="HTML_Control_5_1_1_1">{"'Worksheet'!$A$3:$R$184"}</definedName>
    <definedName name="HTML_Control_5_1_1_1_1" localSheetId="7">{"'Worksheet'!$A$3:$R$184"}</definedName>
    <definedName name="HTML_Control_5_1_1_1_1">{"'Worksheet'!$A$3:$R$184"}</definedName>
    <definedName name="HTML_Control_5_1_1_1_1_1" localSheetId="7">{"'Worksheet'!$A$3:$R$184"}</definedName>
    <definedName name="HTML_Control_5_1_1_1_1_1">{"'Worksheet'!$A$3:$R$184"}</definedName>
    <definedName name="HTML_Control_5_1_1_1_1_2" localSheetId="7">{"'Worksheet'!$A$3:$R$184"}</definedName>
    <definedName name="HTML_Control_5_1_1_1_1_2">{"'Worksheet'!$A$3:$R$184"}</definedName>
    <definedName name="HTML_Control_5_1_1_1_1_3" localSheetId="7">{"'Worksheet'!$A$3:$R$184"}</definedName>
    <definedName name="HTML_Control_5_1_1_1_1_3">{"'Worksheet'!$A$3:$R$184"}</definedName>
    <definedName name="HTML_Control_5_1_1_1_1_4" localSheetId="7">{"'Worksheet'!$A$3:$R$184"}</definedName>
    <definedName name="HTML_Control_5_1_1_1_1_4">{"'Worksheet'!$A$3:$R$184"}</definedName>
    <definedName name="HTML_Control_5_1_1_1_1_5" localSheetId="7">{"'Worksheet'!$A$3:$R$184"}</definedName>
    <definedName name="HTML_Control_5_1_1_1_1_5">{"'Worksheet'!$A$3:$R$184"}</definedName>
    <definedName name="HTML_Control_5_1_1_1_2" localSheetId="7">{"'Worksheet'!$A$3:$R$184"}</definedName>
    <definedName name="HTML_Control_5_1_1_1_2">{"'Worksheet'!$A$3:$R$184"}</definedName>
    <definedName name="HTML_Control_5_1_1_1_3" localSheetId="7">{"'Worksheet'!$A$3:$R$184"}</definedName>
    <definedName name="HTML_Control_5_1_1_1_3">{"'Worksheet'!$A$3:$R$184"}</definedName>
    <definedName name="HTML_Control_5_1_1_1_4" localSheetId="7">{"'Worksheet'!$A$3:$R$184"}</definedName>
    <definedName name="HTML_Control_5_1_1_1_4">{"'Worksheet'!$A$3:$R$184"}</definedName>
    <definedName name="HTML_Control_5_1_1_1_5" localSheetId="7">{"'Worksheet'!$A$3:$R$184"}</definedName>
    <definedName name="HTML_Control_5_1_1_1_5">{"'Worksheet'!$A$3:$R$184"}</definedName>
    <definedName name="HTML_Control_5_1_1_2" localSheetId="7">{"'Worksheet'!$A$3:$R$184"}</definedName>
    <definedName name="HTML_Control_5_1_1_2">{"'Worksheet'!$A$3:$R$184"}</definedName>
    <definedName name="HTML_Control_5_1_1_2_1" localSheetId="7">{"'Worksheet'!$A$3:$R$184"}</definedName>
    <definedName name="HTML_Control_5_1_1_2_1">{"'Worksheet'!$A$3:$R$184"}</definedName>
    <definedName name="HTML_Control_5_1_1_2_2" localSheetId="7">{"'Worksheet'!$A$3:$R$184"}</definedName>
    <definedName name="HTML_Control_5_1_1_2_2">{"'Worksheet'!$A$3:$R$184"}</definedName>
    <definedName name="HTML_Control_5_1_1_2_3" localSheetId="7">{"'Worksheet'!$A$3:$R$184"}</definedName>
    <definedName name="HTML_Control_5_1_1_2_3">{"'Worksheet'!$A$3:$R$184"}</definedName>
    <definedName name="HTML_Control_5_1_1_2_4" localSheetId="7">{"'Worksheet'!$A$3:$R$184"}</definedName>
    <definedName name="HTML_Control_5_1_1_2_4">{"'Worksheet'!$A$3:$R$184"}</definedName>
    <definedName name="HTML_Control_5_1_1_2_5" localSheetId="7">{"'Worksheet'!$A$3:$R$184"}</definedName>
    <definedName name="HTML_Control_5_1_1_2_5">{"'Worksheet'!$A$3:$R$184"}</definedName>
    <definedName name="HTML_Control_5_1_1_3" localSheetId="7">{"'Worksheet'!$A$3:$R$184"}</definedName>
    <definedName name="HTML_Control_5_1_1_3">{"'Worksheet'!$A$3:$R$184"}</definedName>
    <definedName name="HTML_Control_5_1_1_3_1" localSheetId="7">{"'Worksheet'!$A$3:$R$184"}</definedName>
    <definedName name="HTML_Control_5_1_1_3_1">{"'Worksheet'!$A$3:$R$184"}</definedName>
    <definedName name="HTML_Control_5_1_1_3_2" localSheetId="7">{"'Worksheet'!$A$3:$R$184"}</definedName>
    <definedName name="HTML_Control_5_1_1_3_2">{"'Worksheet'!$A$3:$R$184"}</definedName>
    <definedName name="HTML_Control_5_1_1_3_3" localSheetId="7">{"'Worksheet'!$A$3:$R$184"}</definedName>
    <definedName name="HTML_Control_5_1_1_3_3">{"'Worksheet'!$A$3:$R$184"}</definedName>
    <definedName name="HTML_Control_5_1_1_3_4" localSheetId="7">{"'Worksheet'!$A$3:$R$184"}</definedName>
    <definedName name="HTML_Control_5_1_1_3_4">{"'Worksheet'!$A$3:$R$184"}</definedName>
    <definedName name="HTML_Control_5_1_1_3_5" localSheetId="7">{"'Worksheet'!$A$3:$R$184"}</definedName>
    <definedName name="HTML_Control_5_1_1_3_5">{"'Worksheet'!$A$3:$R$184"}</definedName>
    <definedName name="HTML_Control_5_1_1_4" localSheetId="7">{"'Worksheet'!$A$3:$R$184"}</definedName>
    <definedName name="HTML_Control_5_1_1_4">{"'Worksheet'!$A$3:$R$184"}</definedName>
    <definedName name="HTML_Control_5_1_1_4_1" localSheetId="7">{"'Worksheet'!$A$3:$R$184"}</definedName>
    <definedName name="HTML_Control_5_1_1_4_1">{"'Worksheet'!$A$3:$R$184"}</definedName>
    <definedName name="HTML_Control_5_1_1_4_2" localSheetId="7">{"'Worksheet'!$A$3:$R$184"}</definedName>
    <definedName name="HTML_Control_5_1_1_4_2">{"'Worksheet'!$A$3:$R$184"}</definedName>
    <definedName name="HTML_Control_5_1_1_4_3" localSheetId="7">{"'Worksheet'!$A$3:$R$184"}</definedName>
    <definedName name="HTML_Control_5_1_1_4_3">{"'Worksheet'!$A$3:$R$184"}</definedName>
    <definedName name="HTML_Control_5_1_1_4_4" localSheetId="7">{"'Worksheet'!$A$3:$R$184"}</definedName>
    <definedName name="HTML_Control_5_1_1_4_4">{"'Worksheet'!$A$3:$R$184"}</definedName>
    <definedName name="HTML_Control_5_1_1_4_5" localSheetId="7">{"'Worksheet'!$A$3:$R$184"}</definedName>
    <definedName name="HTML_Control_5_1_1_4_5">{"'Worksheet'!$A$3:$R$184"}</definedName>
    <definedName name="HTML_Control_5_1_1_5" localSheetId="7">{"'Worksheet'!$A$3:$R$184"}</definedName>
    <definedName name="HTML_Control_5_1_1_5">{"'Worksheet'!$A$3:$R$184"}</definedName>
    <definedName name="HTML_Control_5_1_1_5_1" localSheetId="7">{"'Worksheet'!$A$3:$R$184"}</definedName>
    <definedName name="HTML_Control_5_1_1_5_1">{"'Worksheet'!$A$3:$R$184"}</definedName>
    <definedName name="HTML_Control_5_1_1_5_2" localSheetId="7">{"'Worksheet'!$A$3:$R$184"}</definedName>
    <definedName name="HTML_Control_5_1_1_5_2">{"'Worksheet'!$A$3:$R$184"}</definedName>
    <definedName name="HTML_Control_5_1_1_5_3" localSheetId="7">{"'Worksheet'!$A$3:$R$184"}</definedName>
    <definedName name="HTML_Control_5_1_1_5_3">{"'Worksheet'!$A$3:$R$184"}</definedName>
    <definedName name="HTML_Control_5_1_1_5_4" localSheetId="7">{"'Worksheet'!$A$3:$R$184"}</definedName>
    <definedName name="HTML_Control_5_1_1_5_4">{"'Worksheet'!$A$3:$R$184"}</definedName>
    <definedName name="HTML_Control_5_1_1_5_5" localSheetId="7">{"'Worksheet'!$A$3:$R$184"}</definedName>
    <definedName name="HTML_Control_5_1_1_5_5">{"'Worksheet'!$A$3:$R$184"}</definedName>
    <definedName name="HTML_Control_5_1_2" localSheetId="7">{"'Worksheet'!$A$3:$R$184"}</definedName>
    <definedName name="HTML_Control_5_1_2">{"'Worksheet'!$A$3:$R$184"}</definedName>
    <definedName name="HTML_Control_5_1_2_1" localSheetId="7">{"'Worksheet'!$A$3:$R$184"}</definedName>
    <definedName name="HTML_Control_5_1_2_1">{"'Worksheet'!$A$3:$R$184"}</definedName>
    <definedName name="HTML_Control_5_1_2_1_1" localSheetId="7">{"'Worksheet'!$A$3:$R$184"}</definedName>
    <definedName name="HTML_Control_5_1_2_1_1">{"'Worksheet'!$A$3:$R$184"}</definedName>
    <definedName name="HTML_Control_5_1_2_1_2" localSheetId="7">{"'Worksheet'!$A$3:$R$184"}</definedName>
    <definedName name="HTML_Control_5_1_2_1_2">{"'Worksheet'!$A$3:$R$184"}</definedName>
    <definedName name="HTML_Control_5_1_2_1_3" localSheetId="7">{"'Worksheet'!$A$3:$R$184"}</definedName>
    <definedName name="HTML_Control_5_1_2_1_3">{"'Worksheet'!$A$3:$R$184"}</definedName>
    <definedName name="HTML_Control_5_1_2_1_4" localSheetId="7">{"'Worksheet'!$A$3:$R$184"}</definedName>
    <definedName name="HTML_Control_5_1_2_1_4">{"'Worksheet'!$A$3:$R$184"}</definedName>
    <definedName name="HTML_Control_5_1_2_1_5" localSheetId="7">{"'Worksheet'!$A$3:$R$184"}</definedName>
    <definedName name="HTML_Control_5_1_2_1_5">{"'Worksheet'!$A$3:$R$184"}</definedName>
    <definedName name="HTML_Control_5_1_2_2" localSheetId="7">{"'Worksheet'!$A$3:$R$184"}</definedName>
    <definedName name="HTML_Control_5_1_2_2">{"'Worksheet'!$A$3:$R$184"}</definedName>
    <definedName name="HTML_Control_5_1_2_3" localSheetId="7">{"'Worksheet'!$A$3:$R$184"}</definedName>
    <definedName name="HTML_Control_5_1_2_3">{"'Worksheet'!$A$3:$R$184"}</definedName>
    <definedName name="HTML_Control_5_1_2_4" localSheetId="7">{"'Worksheet'!$A$3:$R$184"}</definedName>
    <definedName name="HTML_Control_5_1_2_4">{"'Worksheet'!$A$3:$R$184"}</definedName>
    <definedName name="HTML_Control_5_1_2_5" localSheetId="7">{"'Worksheet'!$A$3:$R$184"}</definedName>
    <definedName name="HTML_Control_5_1_2_5">{"'Worksheet'!$A$3:$R$184"}</definedName>
    <definedName name="HTML_Control_5_1_3" localSheetId="7">{"'Worksheet'!$A$3:$R$184"}</definedName>
    <definedName name="HTML_Control_5_1_3">{"'Worksheet'!$A$3:$R$184"}</definedName>
    <definedName name="HTML_Control_5_1_3_1" localSheetId="7">{"'Worksheet'!$A$3:$R$184"}</definedName>
    <definedName name="HTML_Control_5_1_3_1">{"'Worksheet'!$A$3:$R$184"}</definedName>
    <definedName name="HTML_Control_5_1_3_2" localSheetId="7">{"'Worksheet'!$A$3:$R$184"}</definedName>
    <definedName name="HTML_Control_5_1_3_2">{"'Worksheet'!$A$3:$R$184"}</definedName>
    <definedName name="HTML_Control_5_1_3_3" localSheetId="7">{"'Worksheet'!$A$3:$R$184"}</definedName>
    <definedName name="HTML_Control_5_1_3_3">{"'Worksheet'!$A$3:$R$184"}</definedName>
    <definedName name="HTML_Control_5_1_3_4" localSheetId="7">{"'Worksheet'!$A$3:$R$184"}</definedName>
    <definedName name="HTML_Control_5_1_3_4">{"'Worksheet'!$A$3:$R$184"}</definedName>
    <definedName name="HTML_Control_5_1_3_5" localSheetId="7">{"'Worksheet'!$A$3:$R$184"}</definedName>
    <definedName name="HTML_Control_5_1_3_5">{"'Worksheet'!$A$3:$R$184"}</definedName>
    <definedName name="HTML_Control_5_1_4" localSheetId="7">{"'Worksheet'!$A$3:$R$184"}</definedName>
    <definedName name="HTML_Control_5_1_4">{"'Worksheet'!$A$3:$R$184"}</definedName>
    <definedName name="HTML_Control_5_1_4_1" localSheetId="7">{"'Worksheet'!$A$3:$R$184"}</definedName>
    <definedName name="HTML_Control_5_1_4_1">{"'Worksheet'!$A$3:$R$184"}</definedName>
    <definedName name="HTML_Control_5_1_4_2" localSheetId="7">{"'Worksheet'!$A$3:$R$184"}</definedName>
    <definedName name="HTML_Control_5_1_4_2">{"'Worksheet'!$A$3:$R$184"}</definedName>
    <definedName name="HTML_Control_5_1_4_3" localSheetId="7">{"'Worksheet'!$A$3:$R$184"}</definedName>
    <definedName name="HTML_Control_5_1_4_3">{"'Worksheet'!$A$3:$R$184"}</definedName>
    <definedName name="HTML_Control_5_1_4_4" localSheetId="7">{"'Worksheet'!$A$3:$R$184"}</definedName>
    <definedName name="HTML_Control_5_1_4_4">{"'Worksheet'!$A$3:$R$184"}</definedName>
    <definedName name="HTML_Control_5_1_4_5" localSheetId="7">{"'Worksheet'!$A$3:$R$184"}</definedName>
    <definedName name="HTML_Control_5_1_4_5">{"'Worksheet'!$A$3:$R$184"}</definedName>
    <definedName name="HTML_Control_5_1_5" localSheetId="7">{"'Worksheet'!$A$3:$R$184"}</definedName>
    <definedName name="HTML_Control_5_1_5">{"'Worksheet'!$A$3:$R$184"}</definedName>
    <definedName name="HTML_Control_5_1_5_1" localSheetId="7">{"'Worksheet'!$A$3:$R$184"}</definedName>
    <definedName name="HTML_Control_5_1_5_1">{"'Worksheet'!$A$3:$R$184"}</definedName>
    <definedName name="HTML_Control_5_1_5_2" localSheetId="7">{"'Worksheet'!$A$3:$R$184"}</definedName>
    <definedName name="HTML_Control_5_1_5_2">{"'Worksheet'!$A$3:$R$184"}</definedName>
    <definedName name="HTML_Control_5_1_5_3" localSheetId="7">{"'Worksheet'!$A$3:$R$184"}</definedName>
    <definedName name="HTML_Control_5_1_5_3">{"'Worksheet'!$A$3:$R$184"}</definedName>
    <definedName name="HTML_Control_5_1_5_4" localSheetId="7">{"'Worksheet'!$A$3:$R$184"}</definedName>
    <definedName name="HTML_Control_5_1_5_4">{"'Worksheet'!$A$3:$R$184"}</definedName>
    <definedName name="HTML_Control_5_1_5_5" localSheetId="7">{"'Worksheet'!$A$3:$R$184"}</definedName>
    <definedName name="HTML_Control_5_1_5_5">{"'Worksheet'!$A$3:$R$184"}</definedName>
    <definedName name="HTML_Control_5_2" localSheetId="7">{"'summary2'!$A$1:$L$47"}</definedName>
    <definedName name="HTML_Control_5_2">{"'summary2'!$A$1:$L$47"}</definedName>
    <definedName name="HTML_Control_5_2_1" localSheetId="7">{"'Worksheet'!$A$3:$R$184"}</definedName>
    <definedName name="HTML_Control_5_2_1">{"'Worksheet'!$A$3:$R$184"}</definedName>
    <definedName name="HTML_Control_5_2_1_1" localSheetId="7">{"'Worksheet'!$A$3:$R$184"}</definedName>
    <definedName name="HTML_Control_5_2_1_1">{"'Worksheet'!$A$3:$R$184"}</definedName>
    <definedName name="HTML_Control_5_2_1_1_1" localSheetId="7">{"'Worksheet'!$A$3:$R$184"}</definedName>
    <definedName name="HTML_Control_5_2_1_1_1">{"'Worksheet'!$A$3:$R$184"}</definedName>
    <definedName name="HTML_Control_5_2_1_1_1_1" localSheetId="7">{"'Worksheet'!$A$3:$R$184"}</definedName>
    <definedName name="HTML_Control_5_2_1_1_1_1">{"'Worksheet'!$A$3:$R$184"}</definedName>
    <definedName name="HTML_Control_5_2_1_1_1_2" localSheetId="7">{"'Worksheet'!$A$3:$R$184"}</definedName>
    <definedName name="HTML_Control_5_2_1_1_1_2">{"'Worksheet'!$A$3:$R$184"}</definedName>
    <definedName name="HTML_Control_5_2_1_1_1_3" localSheetId="7">{"'Worksheet'!$A$3:$R$184"}</definedName>
    <definedName name="HTML_Control_5_2_1_1_1_3">{"'Worksheet'!$A$3:$R$184"}</definedName>
    <definedName name="HTML_Control_5_2_1_1_1_4" localSheetId="7">{"'Worksheet'!$A$3:$R$184"}</definedName>
    <definedName name="HTML_Control_5_2_1_1_1_4">{"'Worksheet'!$A$3:$R$184"}</definedName>
    <definedName name="HTML_Control_5_2_1_1_1_5" localSheetId="7">{"'Worksheet'!$A$3:$R$184"}</definedName>
    <definedName name="HTML_Control_5_2_1_1_1_5">{"'Worksheet'!$A$3:$R$184"}</definedName>
    <definedName name="HTML_Control_5_2_1_1_2" localSheetId="7">{"'Worksheet'!$A$3:$R$184"}</definedName>
    <definedName name="HTML_Control_5_2_1_1_2">{"'Worksheet'!$A$3:$R$184"}</definedName>
    <definedName name="HTML_Control_5_2_1_1_3" localSheetId="7">{"'Worksheet'!$A$3:$R$184"}</definedName>
    <definedName name="HTML_Control_5_2_1_1_3">{"'Worksheet'!$A$3:$R$184"}</definedName>
    <definedName name="HTML_Control_5_2_1_1_4" localSheetId="7">{"'Worksheet'!$A$3:$R$184"}</definedName>
    <definedName name="HTML_Control_5_2_1_1_4">{"'Worksheet'!$A$3:$R$184"}</definedName>
    <definedName name="HTML_Control_5_2_1_1_5" localSheetId="7">{"'Worksheet'!$A$3:$R$184"}</definedName>
    <definedName name="HTML_Control_5_2_1_1_5">{"'Worksheet'!$A$3:$R$184"}</definedName>
    <definedName name="HTML_Control_5_2_1_2" localSheetId="7">{"'Worksheet'!$A$3:$R$184"}</definedName>
    <definedName name="HTML_Control_5_2_1_2">{"'Worksheet'!$A$3:$R$184"}</definedName>
    <definedName name="HTML_Control_5_2_1_2_1" localSheetId="7">{"'Worksheet'!$A$3:$R$184"}</definedName>
    <definedName name="HTML_Control_5_2_1_2_1">{"'Worksheet'!$A$3:$R$184"}</definedName>
    <definedName name="HTML_Control_5_2_1_2_2" localSheetId="7">{"'Worksheet'!$A$3:$R$184"}</definedName>
    <definedName name="HTML_Control_5_2_1_2_2">{"'Worksheet'!$A$3:$R$184"}</definedName>
    <definedName name="HTML_Control_5_2_1_2_3" localSheetId="7">{"'Worksheet'!$A$3:$R$184"}</definedName>
    <definedName name="HTML_Control_5_2_1_2_3">{"'Worksheet'!$A$3:$R$184"}</definedName>
    <definedName name="HTML_Control_5_2_1_2_4" localSheetId="7">{"'Worksheet'!$A$3:$R$184"}</definedName>
    <definedName name="HTML_Control_5_2_1_2_4">{"'Worksheet'!$A$3:$R$184"}</definedName>
    <definedName name="HTML_Control_5_2_1_2_5" localSheetId="7">{"'Worksheet'!$A$3:$R$184"}</definedName>
    <definedName name="HTML_Control_5_2_1_2_5">{"'Worksheet'!$A$3:$R$184"}</definedName>
    <definedName name="HTML_Control_5_2_1_3" localSheetId="7">{"'Worksheet'!$A$3:$R$184"}</definedName>
    <definedName name="HTML_Control_5_2_1_3">{"'Worksheet'!$A$3:$R$184"}</definedName>
    <definedName name="HTML_Control_5_2_1_3_1" localSheetId="7">{"'Worksheet'!$A$3:$R$184"}</definedName>
    <definedName name="HTML_Control_5_2_1_3_1">{"'Worksheet'!$A$3:$R$184"}</definedName>
    <definedName name="HTML_Control_5_2_1_3_2" localSheetId="7">{"'Worksheet'!$A$3:$R$184"}</definedName>
    <definedName name="HTML_Control_5_2_1_3_2">{"'Worksheet'!$A$3:$R$184"}</definedName>
    <definedName name="HTML_Control_5_2_1_3_3" localSheetId="7">{"'Worksheet'!$A$3:$R$184"}</definedName>
    <definedName name="HTML_Control_5_2_1_3_3">{"'Worksheet'!$A$3:$R$184"}</definedName>
    <definedName name="HTML_Control_5_2_1_3_4" localSheetId="7">{"'Worksheet'!$A$3:$R$184"}</definedName>
    <definedName name="HTML_Control_5_2_1_3_4">{"'Worksheet'!$A$3:$R$184"}</definedName>
    <definedName name="HTML_Control_5_2_1_3_5" localSheetId="7">{"'Worksheet'!$A$3:$R$184"}</definedName>
    <definedName name="HTML_Control_5_2_1_3_5">{"'Worksheet'!$A$3:$R$184"}</definedName>
    <definedName name="HTML_Control_5_2_1_4" localSheetId="7">{"'Worksheet'!$A$3:$R$184"}</definedName>
    <definedName name="HTML_Control_5_2_1_4">{"'Worksheet'!$A$3:$R$184"}</definedName>
    <definedName name="HTML_Control_5_2_1_4_1" localSheetId="7">{"'Worksheet'!$A$3:$R$184"}</definedName>
    <definedName name="HTML_Control_5_2_1_4_1">{"'Worksheet'!$A$3:$R$184"}</definedName>
    <definedName name="HTML_Control_5_2_1_4_2" localSheetId="7">{"'Worksheet'!$A$3:$R$184"}</definedName>
    <definedName name="HTML_Control_5_2_1_4_2">{"'Worksheet'!$A$3:$R$184"}</definedName>
    <definedName name="HTML_Control_5_2_1_4_3" localSheetId="7">{"'Worksheet'!$A$3:$R$184"}</definedName>
    <definedName name="HTML_Control_5_2_1_4_3">{"'Worksheet'!$A$3:$R$184"}</definedName>
    <definedName name="HTML_Control_5_2_1_4_4" localSheetId="7">{"'Worksheet'!$A$3:$R$184"}</definedName>
    <definedName name="HTML_Control_5_2_1_4_4">{"'Worksheet'!$A$3:$R$184"}</definedName>
    <definedName name="HTML_Control_5_2_1_4_5" localSheetId="7">{"'Worksheet'!$A$3:$R$184"}</definedName>
    <definedName name="HTML_Control_5_2_1_4_5">{"'Worksheet'!$A$3:$R$184"}</definedName>
    <definedName name="HTML_Control_5_2_1_5" localSheetId="7">{"'Worksheet'!$A$3:$R$184"}</definedName>
    <definedName name="HTML_Control_5_2_1_5">{"'Worksheet'!$A$3:$R$184"}</definedName>
    <definedName name="HTML_Control_5_2_1_5_1" localSheetId="7">{"'Worksheet'!$A$3:$R$184"}</definedName>
    <definedName name="HTML_Control_5_2_1_5_1">{"'Worksheet'!$A$3:$R$184"}</definedName>
    <definedName name="HTML_Control_5_2_1_5_2" localSheetId="7">{"'Worksheet'!$A$3:$R$184"}</definedName>
    <definedName name="HTML_Control_5_2_1_5_2">{"'Worksheet'!$A$3:$R$184"}</definedName>
    <definedName name="HTML_Control_5_2_1_5_3" localSheetId="7">{"'Worksheet'!$A$3:$R$184"}</definedName>
    <definedName name="HTML_Control_5_2_1_5_3">{"'Worksheet'!$A$3:$R$184"}</definedName>
    <definedName name="HTML_Control_5_2_1_5_4" localSheetId="7">{"'Worksheet'!$A$3:$R$184"}</definedName>
    <definedName name="HTML_Control_5_2_1_5_4">{"'Worksheet'!$A$3:$R$184"}</definedName>
    <definedName name="HTML_Control_5_2_1_5_5" localSheetId="7">{"'Worksheet'!$A$3:$R$184"}</definedName>
    <definedName name="HTML_Control_5_2_1_5_5">{"'Worksheet'!$A$3:$R$184"}</definedName>
    <definedName name="HTML_Control_5_2_2" localSheetId="7">{"'Worksheet'!$A$3:$R$184"}</definedName>
    <definedName name="HTML_Control_5_2_2">{"'Worksheet'!$A$3:$R$184"}</definedName>
    <definedName name="HTML_Control_5_2_2_1" localSheetId="7">{"'Worksheet'!$A$3:$R$184"}</definedName>
    <definedName name="HTML_Control_5_2_2_1">{"'Worksheet'!$A$3:$R$184"}</definedName>
    <definedName name="HTML_Control_5_2_2_1_1" localSheetId="7">{"'Worksheet'!$A$3:$R$184"}</definedName>
    <definedName name="HTML_Control_5_2_2_1_1">{"'Worksheet'!$A$3:$R$184"}</definedName>
    <definedName name="HTML_Control_5_2_2_1_2" localSheetId="7">{"'Worksheet'!$A$3:$R$184"}</definedName>
    <definedName name="HTML_Control_5_2_2_1_2">{"'Worksheet'!$A$3:$R$184"}</definedName>
    <definedName name="HTML_Control_5_2_2_1_3" localSheetId="7">{"'Worksheet'!$A$3:$R$184"}</definedName>
    <definedName name="HTML_Control_5_2_2_1_3">{"'Worksheet'!$A$3:$R$184"}</definedName>
    <definedName name="HTML_Control_5_2_2_1_4" localSheetId="7">{"'Worksheet'!$A$3:$R$184"}</definedName>
    <definedName name="HTML_Control_5_2_2_1_4">{"'Worksheet'!$A$3:$R$184"}</definedName>
    <definedName name="HTML_Control_5_2_2_1_5" localSheetId="7">{"'Worksheet'!$A$3:$R$184"}</definedName>
    <definedName name="HTML_Control_5_2_2_1_5">{"'Worksheet'!$A$3:$R$184"}</definedName>
    <definedName name="HTML_Control_5_2_2_2" localSheetId="7">{"'Worksheet'!$A$3:$R$184"}</definedName>
    <definedName name="HTML_Control_5_2_2_2">{"'Worksheet'!$A$3:$R$184"}</definedName>
    <definedName name="HTML_Control_5_2_2_3" localSheetId="7">{"'Worksheet'!$A$3:$R$184"}</definedName>
    <definedName name="HTML_Control_5_2_2_3">{"'Worksheet'!$A$3:$R$184"}</definedName>
    <definedName name="HTML_Control_5_2_2_4" localSheetId="7">{"'Worksheet'!$A$3:$R$184"}</definedName>
    <definedName name="HTML_Control_5_2_2_4">{"'Worksheet'!$A$3:$R$184"}</definedName>
    <definedName name="HTML_Control_5_2_2_5" localSheetId="7">{"'Worksheet'!$A$3:$R$184"}</definedName>
    <definedName name="HTML_Control_5_2_2_5">{"'Worksheet'!$A$3:$R$184"}</definedName>
    <definedName name="HTML_Control_5_2_3" localSheetId="7">{"'Worksheet'!$A$3:$R$184"}</definedName>
    <definedName name="HTML_Control_5_2_3">{"'Worksheet'!$A$3:$R$184"}</definedName>
    <definedName name="HTML_Control_5_2_3_1" localSheetId="7">{"'Worksheet'!$A$3:$R$184"}</definedName>
    <definedName name="HTML_Control_5_2_3_1">{"'Worksheet'!$A$3:$R$184"}</definedName>
    <definedName name="HTML_Control_5_2_3_2" localSheetId="7">{"'Worksheet'!$A$3:$R$184"}</definedName>
    <definedName name="HTML_Control_5_2_3_2">{"'Worksheet'!$A$3:$R$184"}</definedName>
    <definedName name="HTML_Control_5_2_3_3" localSheetId="7">{"'Worksheet'!$A$3:$R$184"}</definedName>
    <definedName name="HTML_Control_5_2_3_3">{"'Worksheet'!$A$3:$R$184"}</definedName>
    <definedName name="HTML_Control_5_2_3_4" localSheetId="7">{"'Worksheet'!$A$3:$R$184"}</definedName>
    <definedName name="HTML_Control_5_2_3_4">{"'Worksheet'!$A$3:$R$184"}</definedName>
    <definedName name="HTML_Control_5_2_3_5" localSheetId="7">{"'Worksheet'!$A$3:$R$184"}</definedName>
    <definedName name="HTML_Control_5_2_3_5">{"'Worksheet'!$A$3:$R$184"}</definedName>
    <definedName name="HTML_Control_5_2_4" localSheetId="7">{"'Worksheet'!$A$3:$R$184"}</definedName>
    <definedName name="HTML_Control_5_2_4">{"'Worksheet'!$A$3:$R$184"}</definedName>
    <definedName name="HTML_Control_5_2_4_1" localSheetId="7">{"'Worksheet'!$A$3:$R$184"}</definedName>
    <definedName name="HTML_Control_5_2_4_1">{"'Worksheet'!$A$3:$R$184"}</definedName>
    <definedName name="HTML_Control_5_2_4_2" localSheetId="7">{"'Worksheet'!$A$3:$R$184"}</definedName>
    <definedName name="HTML_Control_5_2_4_2">{"'Worksheet'!$A$3:$R$184"}</definedName>
    <definedName name="HTML_Control_5_2_4_3" localSheetId="7">{"'Worksheet'!$A$3:$R$184"}</definedName>
    <definedName name="HTML_Control_5_2_4_3">{"'Worksheet'!$A$3:$R$184"}</definedName>
    <definedName name="HTML_Control_5_2_4_4" localSheetId="7">{"'Worksheet'!$A$3:$R$184"}</definedName>
    <definedName name="HTML_Control_5_2_4_4">{"'Worksheet'!$A$3:$R$184"}</definedName>
    <definedName name="HTML_Control_5_2_4_5" localSheetId="7">{"'Worksheet'!$A$3:$R$184"}</definedName>
    <definedName name="HTML_Control_5_2_4_5">{"'Worksheet'!$A$3:$R$184"}</definedName>
    <definedName name="HTML_Control_5_2_5" localSheetId="7">{"'Worksheet'!$A$3:$R$184"}</definedName>
    <definedName name="HTML_Control_5_2_5">{"'Worksheet'!$A$3:$R$184"}</definedName>
    <definedName name="HTML_Control_5_2_5_1" localSheetId="7">{"'Worksheet'!$A$3:$R$184"}</definedName>
    <definedName name="HTML_Control_5_2_5_1">{"'Worksheet'!$A$3:$R$184"}</definedName>
    <definedName name="HTML_Control_5_2_5_2" localSheetId="7">{"'Worksheet'!$A$3:$R$184"}</definedName>
    <definedName name="HTML_Control_5_2_5_2">{"'Worksheet'!$A$3:$R$184"}</definedName>
    <definedName name="HTML_Control_5_2_5_3" localSheetId="7">{"'Worksheet'!$A$3:$R$184"}</definedName>
    <definedName name="HTML_Control_5_2_5_3">{"'Worksheet'!$A$3:$R$184"}</definedName>
    <definedName name="HTML_Control_5_2_5_4" localSheetId="7">{"'Worksheet'!$A$3:$R$184"}</definedName>
    <definedName name="HTML_Control_5_2_5_4">{"'Worksheet'!$A$3:$R$184"}</definedName>
    <definedName name="HTML_Control_5_2_5_5" localSheetId="7">{"'Worksheet'!$A$3:$R$184"}</definedName>
    <definedName name="HTML_Control_5_2_5_5">{"'Worksheet'!$A$3:$R$184"}</definedName>
    <definedName name="HTML_Control_5_3" localSheetId="7">{"'summary2'!$A$1:$L$47"}</definedName>
    <definedName name="HTML_Control_5_3">{"'summary2'!$A$1:$L$47"}</definedName>
    <definedName name="HTML_Control_5_3_1" localSheetId="7">{"'Worksheet'!$A$3:$R$184"}</definedName>
    <definedName name="HTML_Control_5_3_1">{"'Worksheet'!$A$3:$R$184"}</definedName>
    <definedName name="HTML_Control_5_3_1_1" localSheetId="7">{"'Worksheet'!$A$3:$R$184"}</definedName>
    <definedName name="HTML_Control_5_3_1_1">{"'Worksheet'!$A$3:$R$184"}</definedName>
    <definedName name="HTML_Control_5_3_1_1_1" localSheetId="7">{"'Worksheet'!$A$3:$R$184"}</definedName>
    <definedName name="HTML_Control_5_3_1_1_1">{"'Worksheet'!$A$3:$R$184"}</definedName>
    <definedName name="HTML_Control_5_3_1_1_1_1" localSheetId="7">{"'Worksheet'!$A$3:$R$184"}</definedName>
    <definedName name="HTML_Control_5_3_1_1_1_1">{"'Worksheet'!$A$3:$R$184"}</definedName>
    <definedName name="HTML_Control_5_3_1_1_1_2" localSheetId="7">{"'Worksheet'!$A$3:$R$184"}</definedName>
    <definedName name="HTML_Control_5_3_1_1_1_2">{"'Worksheet'!$A$3:$R$184"}</definedName>
    <definedName name="HTML_Control_5_3_1_1_1_3" localSheetId="7">{"'Worksheet'!$A$3:$R$184"}</definedName>
    <definedName name="HTML_Control_5_3_1_1_1_3">{"'Worksheet'!$A$3:$R$184"}</definedName>
    <definedName name="HTML_Control_5_3_1_1_1_4" localSheetId="7">{"'Worksheet'!$A$3:$R$184"}</definedName>
    <definedName name="HTML_Control_5_3_1_1_1_4">{"'Worksheet'!$A$3:$R$184"}</definedName>
    <definedName name="HTML_Control_5_3_1_1_1_5" localSheetId="7">{"'Worksheet'!$A$3:$R$184"}</definedName>
    <definedName name="HTML_Control_5_3_1_1_1_5">{"'Worksheet'!$A$3:$R$184"}</definedName>
    <definedName name="HTML_Control_5_3_1_1_2" localSheetId="7">{"'Worksheet'!$A$3:$R$184"}</definedName>
    <definedName name="HTML_Control_5_3_1_1_2">{"'Worksheet'!$A$3:$R$184"}</definedName>
    <definedName name="HTML_Control_5_3_1_1_3" localSheetId="7">{"'Worksheet'!$A$3:$R$184"}</definedName>
    <definedName name="HTML_Control_5_3_1_1_3">{"'Worksheet'!$A$3:$R$184"}</definedName>
    <definedName name="HTML_Control_5_3_1_1_4" localSheetId="7">{"'Worksheet'!$A$3:$R$184"}</definedName>
    <definedName name="HTML_Control_5_3_1_1_4">{"'Worksheet'!$A$3:$R$184"}</definedName>
    <definedName name="HTML_Control_5_3_1_1_5" localSheetId="7">{"'Worksheet'!$A$3:$R$184"}</definedName>
    <definedName name="HTML_Control_5_3_1_1_5">{"'Worksheet'!$A$3:$R$184"}</definedName>
    <definedName name="HTML_Control_5_3_1_2" localSheetId="7">{"'Worksheet'!$A$3:$R$184"}</definedName>
    <definedName name="HTML_Control_5_3_1_2">{"'Worksheet'!$A$3:$R$184"}</definedName>
    <definedName name="HTML_Control_5_3_1_2_1" localSheetId="7">{"'Worksheet'!$A$3:$R$184"}</definedName>
    <definedName name="HTML_Control_5_3_1_2_1">{"'Worksheet'!$A$3:$R$184"}</definedName>
    <definedName name="HTML_Control_5_3_1_2_2" localSheetId="7">{"'Worksheet'!$A$3:$R$184"}</definedName>
    <definedName name="HTML_Control_5_3_1_2_2">{"'Worksheet'!$A$3:$R$184"}</definedName>
    <definedName name="HTML_Control_5_3_1_2_3" localSheetId="7">{"'Worksheet'!$A$3:$R$184"}</definedName>
    <definedName name="HTML_Control_5_3_1_2_3">{"'Worksheet'!$A$3:$R$184"}</definedName>
    <definedName name="HTML_Control_5_3_1_2_4" localSheetId="7">{"'Worksheet'!$A$3:$R$184"}</definedName>
    <definedName name="HTML_Control_5_3_1_2_4">{"'Worksheet'!$A$3:$R$184"}</definedName>
    <definedName name="HTML_Control_5_3_1_2_5" localSheetId="7">{"'Worksheet'!$A$3:$R$184"}</definedName>
    <definedName name="HTML_Control_5_3_1_2_5">{"'Worksheet'!$A$3:$R$184"}</definedName>
    <definedName name="HTML_Control_5_3_1_3" localSheetId="7">{"'Worksheet'!$A$3:$R$184"}</definedName>
    <definedName name="HTML_Control_5_3_1_3">{"'Worksheet'!$A$3:$R$184"}</definedName>
    <definedName name="HTML_Control_5_3_1_3_1" localSheetId="7">{"'Worksheet'!$A$3:$R$184"}</definedName>
    <definedName name="HTML_Control_5_3_1_3_1">{"'Worksheet'!$A$3:$R$184"}</definedName>
    <definedName name="HTML_Control_5_3_1_3_2" localSheetId="7">{"'Worksheet'!$A$3:$R$184"}</definedName>
    <definedName name="HTML_Control_5_3_1_3_2">{"'Worksheet'!$A$3:$R$184"}</definedName>
    <definedName name="HTML_Control_5_3_1_3_3" localSheetId="7">{"'Worksheet'!$A$3:$R$184"}</definedName>
    <definedName name="HTML_Control_5_3_1_3_3">{"'Worksheet'!$A$3:$R$184"}</definedName>
    <definedName name="HTML_Control_5_3_1_3_4" localSheetId="7">{"'Worksheet'!$A$3:$R$184"}</definedName>
    <definedName name="HTML_Control_5_3_1_3_4">{"'Worksheet'!$A$3:$R$184"}</definedName>
    <definedName name="HTML_Control_5_3_1_3_5" localSheetId="7">{"'Worksheet'!$A$3:$R$184"}</definedName>
    <definedName name="HTML_Control_5_3_1_3_5">{"'Worksheet'!$A$3:$R$184"}</definedName>
    <definedName name="HTML_Control_5_3_1_4" localSheetId="7">{"'Worksheet'!$A$3:$R$184"}</definedName>
    <definedName name="HTML_Control_5_3_1_4">{"'Worksheet'!$A$3:$R$184"}</definedName>
    <definedName name="HTML_Control_5_3_1_4_1" localSheetId="7">{"'Worksheet'!$A$3:$R$184"}</definedName>
    <definedName name="HTML_Control_5_3_1_4_1">{"'Worksheet'!$A$3:$R$184"}</definedName>
    <definedName name="HTML_Control_5_3_1_4_2" localSheetId="7">{"'Worksheet'!$A$3:$R$184"}</definedName>
    <definedName name="HTML_Control_5_3_1_4_2">{"'Worksheet'!$A$3:$R$184"}</definedName>
    <definedName name="HTML_Control_5_3_1_4_3" localSheetId="7">{"'Worksheet'!$A$3:$R$184"}</definedName>
    <definedName name="HTML_Control_5_3_1_4_3">{"'Worksheet'!$A$3:$R$184"}</definedName>
    <definedName name="HTML_Control_5_3_1_4_4" localSheetId="7">{"'Worksheet'!$A$3:$R$184"}</definedName>
    <definedName name="HTML_Control_5_3_1_4_4">{"'Worksheet'!$A$3:$R$184"}</definedName>
    <definedName name="HTML_Control_5_3_1_4_5" localSheetId="7">{"'Worksheet'!$A$3:$R$184"}</definedName>
    <definedName name="HTML_Control_5_3_1_4_5">{"'Worksheet'!$A$3:$R$184"}</definedName>
    <definedName name="HTML_Control_5_3_1_5" localSheetId="7">{"'Worksheet'!$A$3:$R$184"}</definedName>
    <definedName name="HTML_Control_5_3_1_5">{"'Worksheet'!$A$3:$R$184"}</definedName>
    <definedName name="HTML_Control_5_3_1_5_1" localSheetId="7">{"'Worksheet'!$A$3:$R$184"}</definedName>
    <definedName name="HTML_Control_5_3_1_5_1">{"'Worksheet'!$A$3:$R$184"}</definedName>
    <definedName name="HTML_Control_5_3_1_5_2" localSheetId="7">{"'Worksheet'!$A$3:$R$184"}</definedName>
    <definedName name="HTML_Control_5_3_1_5_2">{"'Worksheet'!$A$3:$R$184"}</definedName>
    <definedName name="HTML_Control_5_3_1_5_3" localSheetId="7">{"'Worksheet'!$A$3:$R$184"}</definedName>
    <definedName name="HTML_Control_5_3_1_5_3">{"'Worksheet'!$A$3:$R$184"}</definedName>
    <definedName name="HTML_Control_5_3_1_5_4" localSheetId="7">{"'Worksheet'!$A$3:$R$184"}</definedName>
    <definedName name="HTML_Control_5_3_1_5_4">{"'Worksheet'!$A$3:$R$184"}</definedName>
    <definedName name="HTML_Control_5_3_1_5_5" localSheetId="7">{"'Worksheet'!$A$3:$R$184"}</definedName>
    <definedName name="HTML_Control_5_3_1_5_5">{"'Worksheet'!$A$3:$R$184"}</definedName>
    <definedName name="HTML_Control_5_3_2" localSheetId="7">{"'Worksheet'!$A$3:$R$184"}</definedName>
    <definedName name="HTML_Control_5_3_2">{"'Worksheet'!$A$3:$R$184"}</definedName>
    <definedName name="HTML_Control_5_3_2_1" localSheetId="7">{"'Worksheet'!$A$3:$R$184"}</definedName>
    <definedName name="HTML_Control_5_3_2_1">{"'Worksheet'!$A$3:$R$184"}</definedName>
    <definedName name="HTML_Control_5_3_2_1_1" localSheetId="7">{"'Worksheet'!$A$3:$R$184"}</definedName>
    <definedName name="HTML_Control_5_3_2_1_1">{"'Worksheet'!$A$3:$R$184"}</definedName>
    <definedName name="HTML_Control_5_3_2_1_2" localSheetId="7">{"'Worksheet'!$A$3:$R$184"}</definedName>
    <definedName name="HTML_Control_5_3_2_1_2">{"'Worksheet'!$A$3:$R$184"}</definedName>
    <definedName name="HTML_Control_5_3_2_1_3" localSheetId="7">{"'Worksheet'!$A$3:$R$184"}</definedName>
    <definedName name="HTML_Control_5_3_2_1_3">{"'Worksheet'!$A$3:$R$184"}</definedName>
    <definedName name="HTML_Control_5_3_2_1_4" localSheetId="7">{"'Worksheet'!$A$3:$R$184"}</definedName>
    <definedName name="HTML_Control_5_3_2_1_4">{"'Worksheet'!$A$3:$R$184"}</definedName>
    <definedName name="HTML_Control_5_3_2_1_5" localSheetId="7">{"'Worksheet'!$A$3:$R$184"}</definedName>
    <definedName name="HTML_Control_5_3_2_1_5">{"'Worksheet'!$A$3:$R$184"}</definedName>
    <definedName name="HTML_Control_5_3_2_2" localSheetId="7">{"'Worksheet'!$A$3:$R$184"}</definedName>
    <definedName name="HTML_Control_5_3_2_2">{"'Worksheet'!$A$3:$R$184"}</definedName>
    <definedName name="HTML_Control_5_3_2_3" localSheetId="7">{"'Worksheet'!$A$3:$R$184"}</definedName>
    <definedName name="HTML_Control_5_3_2_3">{"'Worksheet'!$A$3:$R$184"}</definedName>
    <definedName name="HTML_Control_5_3_2_4" localSheetId="7">{"'Worksheet'!$A$3:$R$184"}</definedName>
    <definedName name="HTML_Control_5_3_2_4">{"'Worksheet'!$A$3:$R$184"}</definedName>
    <definedName name="HTML_Control_5_3_2_5" localSheetId="7">{"'Worksheet'!$A$3:$R$184"}</definedName>
    <definedName name="HTML_Control_5_3_2_5">{"'Worksheet'!$A$3:$R$184"}</definedName>
    <definedName name="HTML_Control_5_3_3" localSheetId="7">{"'Worksheet'!$A$3:$R$184"}</definedName>
    <definedName name="HTML_Control_5_3_3">{"'Worksheet'!$A$3:$R$184"}</definedName>
    <definedName name="HTML_Control_5_3_3_1" localSheetId="7">{"'Worksheet'!$A$3:$R$184"}</definedName>
    <definedName name="HTML_Control_5_3_3_1">{"'Worksheet'!$A$3:$R$184"}</definedName>
    <definedName name="HTML_Control_5_3_3_2" localSheetId="7">{"'Worksheet'!$A$3:$R$184"}</definedName>
    <definedName name="HTML_Control_5_3_3_2">{"'Worksheet'!$A$3:$R$184"}</definedName>
    <definedName name="HTML_Control_5_3_3_3" localSheetId="7">{"'Worksheet'!$A$3:$R$184"}</definedName>
    <definedName name="HTML_Control_5_3_3_3">{"'Worksheet'!$A$3:$R$184"}</definedName>
    <definedName name="HTML_Control_5_3_3_4" localSheetId="7">{"'Worksheet'!$A$3:$R$184"}</definedName>
    <definedName name="HTML_Control_5_3_3_4">{"'Worksheet'!$A$3:$R$184"}</definedName>
    <definedName name="HTML_Control_5_3_3_5" localSheetId="7">{"'Worksheet'!$A$3:$R$184"}</definedName>
    <definedName name="HTML_Control_5_3_3_5">{"'Worksheet'!$A$3:$R$184"}</definedName>
    <definedName name="HTML_Control_5_3_4" localSheetId="7">{"'Worksheet'!$A$3:$R$184"}</definedName>
    <definedName name="HTML_Control_5_3_4">{"'Worksheet'!$A$3:$R$184"}</definedName>
    <definedName name="HTML_Control_5_3_4_1" localSheetId="7">{"'Worksheet'!$A$3:$R$184"}</definedName>
    <definedName name="HTML_Control_5_3_4_1">{"'Worksheet'!$A$3:$R$184"}</definedName>
    <definedName name="HTML_Control_5_3_4_2" localSheetId="7">{"'Worksheet'!$A$3:$R$184"}</definedName>
    <definedName name="HTML_Control_5_3_4_2">{"'Worksheet'!$A$3:$R$184"}</definedName>
    <definedName name="HTML_Control_5_3_4_3" localSheetId="7">{"'Worksheet'!$A$3:$R$184"}</definedName>
    <definedName name="HTML_Control_5_3_4_3">{"'Worksheet'!$A$3:$R$184"}</definedName>
    <definedName name="HTML_Control_5_3_4_4" localSheetId="7">{"'Worksheet'!$A$3:$R$184"}</definedName>
    <definedName name="HTML_Control_5_3_4_4">{"'Worksheet'!$A$3:$R$184"}</definedName>
    <definedName name="HTML_Control_5_3_4_5" localSheetId="7">{"'Worksheet'!$A$3:$R$184"}</definedName>
    <definedName name="HTML_Control_5_3_4_5">{"'Worksheet'!$A$3:$R$184"}</definedName>
    <definedName name="HTML_Control_5_3_5" localSheetId="7">{"'Worksheet'!$A$3:$R$184"}</definedName>
    <definedName name="HTML_Control_5_3_5">{"'Worksheet'!$A$3:$R$184"}</definedName>
    <definedName name="HTML_Control_5_3_5_1" localSheetId="7">{"'Worksheet'!$A$3:$R$184"}</definedName>
    <definedName name="HTML_Control_5_3_5_1">{"'Worksheet'!$A$3:$R$184"}</definedName>
    <definedName name="HTML_Control_5_3_5_2" localSheetId="7">{"'Worksheet'!$A$3:$R$184"}</definedName>
    <definedName name="HTML_Control_5_3_5_2">{"'Worksheet'!$A$3:$R$184"}</definedName>
    <definedName name="HTML_Control_5_3_5_3" localSheetId="7">{"'Worksheet'!$A$3:$R$184"}</definedName>
    <definedName name="HTML_Control_5_3_5_3">{"'Worksheet'!$A$3:$R$184"}</definedName>
    <definedName name="HTML_Control_5_3_5_4" localSheetId="7">{"'Worksheet'!$A$3:$R$184"}</definedName>
    <definedName name="HTML_Control_5_3_5_4">{"'Worksheet'!$A$3:$R$184"}</definedName>
    <definedName name="HTML_Control_5_3_5_5" localSheetId="7">{"'Worksheet'!$A$3:$R$184"}</definedName>
    <definedName name="HTML_Control_5_3_5_5">{"'Worksheet'!$A$3:$R$184"}</definedName>
    <definedName name="HTML_Control_5_4" localSheetId="7">{"'summary2'!$A$1:$L$47"}</definedName>
    <definedName name="HTML_Control_5_4">{"'summary2'!$A$1:$L$47"}</definedName>
    <definedName name="HTML_Control_5_4_1" localSheetId="7">{"'Worksheet'!$A$3:$R$184"}</definedName>
    <definedName name="HTML_Control_5_4_1">{"'Worksheet'!$A$3:$R$184"}</definedName>
    <definedName name="HTML_Control_5_4_1_1" localSheetId="7">{"'Worksheet'!$A$3:$R$184"}</definedName>
    <definedName name="HTML_Control_5_4_1_1">{"'Worksheet'!$A$3:$R$184"}</definedName>
    <definedName name="HTML_Control_5_4_1_1_1" localSheetId="7">{"'Worksheet'!$A$3:$R$184"}</definedName>
    <definedName name="HTML_Control_5_4_1_1_1">{"'Worksheet'!$A$3:$R$184"}</definedName>
    <definedName name="HTML_Control_5_4_1_1_1_1" localSheetId="7">{"'Worksheet'!$A$3:$R$184"}</definedName>
    <definedName name="HTML_Control_5_4_1_1_1_1">{"'Worksheet'!$A$3:$R$184"}</definedName>
    <definedName name="HTML_Control_5_4_1_1_1_2" localSheetId="7">{"'Worksheet'!$A$3:$R$184"}</definedName>
    <definedName name="HTML_Control_5_4_1_1_1_2">{"'Worksheet'!$A$3:$R$184"}</definedName>
    <definedName name="HTML_Control_5_4_1_1_1_3" localSheetId="7">{"'Worksheet'!$A$3:$R$184"}</definedName>
    <definedName name="HTML_Control_5_4_1_1_1_3">{"'Worksheet'!$A$3:$R$184"}</definedName>
    <definedName name="HTML_Control_5_4_1_1_1_4" localSheetId="7">{"'Worksheet'!$A$3:$R$184"}</definedName>
    <definedName name="HTML_Control_5_4_1_1_1_4">{"'Worksheet'!$A$3:$R$184"}</definedName>
    <definedName name="HTML_Control_5_4_1_1_1_5" localSheetId="7">{"'Worksheet'!$A$3:$R$184"}</definedName>
    <definedName name="HTML_Control_5_4_1_1_1_5">{"'Worksheet'!$A$3:$R$184"}</definedName>
    <definedName name="HTML_Control_5_4_1_1_2" localSheetId="7">{"'Worksheet'!$A$3:$R$184"}</definedName>
    <definedName name="HTML_Control_5_4_1_1_2">{"'Worksheet'!$A$3:$R$184"}</definedName>
    <definedName name="HTML_Control_5_4_1_1_3" localSheetId="7">{"'Worksheet'!$A$3:$R$184"}</definedName>
    <definedName name="HTML_Control_5_4_1_1_3">{"'Worksheet'!$A$3:$R$184"}</definedName>
    <definedName name="HTML_Control_5_4_1_1_4" localSheetId="7">{"'Worksheet'!$A$3:$R$184"}</definedName>
    <definedName name="HTML_Control_5_4_1_1_4">{"'Worksheet'!$A$3:$R$184"}</definedName>
    <definedName name="HTML_Control_5_4_1_1_5" localSheetId="7">{"'Worksheet'!$A$3:$R$184"}</definedName>
    <definedName name="HTML_Control_5_4_1_1_5">{"'Worksheet'!$A$3:$R$184"}</definedName>
    <definedName name="HTML_Control_5_4_1_2" localSheetId="7">{"'Worksheet'!$A$3:$R$184"}</definedName>
    <definedName name="HTML_Control_5_4_1_2">{"'Worksheet'!$A$3:$R$184"}</definedName>
    <definedName name="HTML_Control_5_4_1_2_1" localSheetId="7">{"'Worksheet'!$A$3:$R$184"}</definedName>
    <definedName name="HTML_Control_5_4_1_2_1">{"'Worksheet'!$A$3:$R$184"}</definedName>
    <definedName name="HTML_Control_5_4_1_2_2" localSheetId="7">{"'Worksheet'!$A$3:$R$184"}</definedName>
    <definedName name="HTML_Control_5_4_1_2_2">{"'Worksheet'!$A$3:$R$184"}</definedName>
    <definedName name="HTML_Control_5_4_1_2_3" localSheetId="7">{"'Worksheet'!$A$3:$R$184"}</definedName>
    <definedName name="HTML_Control_5_4_1_2_3">{"'Worksheet'!$A$3:$R$184"}</definedName>
    <definedName name="HTML_Control_5_4_1_2_4" localSheetId="7">{"'Worksheet'!$A$3:$R$184"}</definedName>
    <definedName name="HTML_Control_5_4_1_2_4">{"'Worksheet'!$A$3:$R$184"}</definedName>
    <definedName name="HTML_Control_5_4_1_2_5" localSheetId="7">{"'Worksheet'!$A$3:$R$184"}</definedName>
    <definedName name="HTML_Control_5_4_1_2_5">{"'Worksheet'!$A$3:$R$184"}</definedName>
    <definedName name="HTML_Control_5_4_1_3" localSheetId="7">{"'Worksheet'!$A$3:$R$184"}</definedName>
    <definedName name="HTML_Control_5_4_1_3">{"'Worksheet'!$A$3:$R$184"}</definedName>
    <definedName name="HTML_Control_5_4_1_3_1" localSheetId="7">{"'Worksheet'!$A$3:$R$184"}</definedName>
    <definedName name="HTML_Control_5_4_1_3_1">{"'Worksheet'!$A$3:$R$184"}</definedName>
    <definedName name="HTML_Control_5_4_1_3_2" localSheetId="7">{"'Worksheet'!$A$3:$R$184"}</definedName>
    <definedName name="HTML_Control_5_4_1_3_2">{"'Worksheet'!$A$3:$R$184"}</definedName>
    <definedName name="HTML_Control_5_4_1_3_3" localSheetId="7">{"'Worksheet'!$A$3:$R$184"}</definedName>
    <definedName name="HTML_Control_5_4_1_3_3">{"'Worksheet'!$A$3:$R$184"}</definedName>
    <definedName name="HTML_Control_5_4_1_3_4" localSheetId="7">{"'Worksheet'!$A$3:$R$184"}</definedName>
    <definedName name="HTML_Control_5_4_1_3_4">{"'Worksheet'!$A$3:$R$184"}</definedName>
    <definedName name="HTML_Control_5_4_1_3_5" localSheetId="7">{"'Worksheet'!$A$3:$R$184"}</definedName>
    <definedName name="HTML_Control_5_4_1_3_5">{"'Worksheet'!$A$3:$R$184"}</definedName>
    <definedName name="HTML_Control_5_4_1_4" localSheetId="7">{"'Worksheet'!$A$3:$R$184"}</definedName>
    <definedName name="HTML_Control_5_4_1_4">{"'Worksheet'!$A$3:$R$184"}</definedName>
    <definedName name="HTML_Control_5_4_1_4_1" localSheetId="7">{"'Worksheet'!$A$3:$R$184"}</definedName>
    <definedName name="HTML_Control_5_4_1_4_1">{"'Worksheet'!$A$3:$R$184"}</definedName>
    <definedName name="HTML_Control_5_4_1_4_2" localSheetId="7">{"'Worksheet'!$A$3:$R$184"}</definedName>
    <definedName name="HTML_Control_5_4_1_4_2">{"'Worksheet'!$A$3:$R$184"}</definedName>
    <definedName name="HTML_Control_5_4_1_4_3" localSheetId="7">{"'Worksheet'!$A$3:$R$184"}</definedName>
    <definedName name="HTML_Control_5_4_1_4_3">{"'Worksheet'!$A$3:$R$184"}</definedName>
    <definedName name="HTML_Control_5_4_1_4_4" localSheetId="7">{"'Worksheet'!$A$3:$R$184"}</definedName>
    <definedName name="HTML_Control_5_4_1_4_4">{"'Worksheet'!$A$3:$R$184"}</definedName>
    <definedName name="HTML_Control_5_4_1_4_5" localSheetId="7">{"'Worksheet'!$A$3:$R$184"}</definedName>
    <definedName name="HTML_Control_5_4_1_4_5">{"'Worksheet'!$A$3:$R$184"}</definedName>
    <definedName name="HTML_Control_5_4_1_5" localSheetId="7">{"'Worksheet'!$A$3:$R$184"}</definedName>
    <definedName name="HTML_Control_5_4_1_5">{"'Worksheet'!$A$3:$R$184"}</definedName>
    <definedName name="HTML_Control_5_4_1_5_1" localSheetId="7">{"'Worksheet'!$A$3:$R$184"}</definedName>
    <definedName name="HTML_Control_5_4_1_5_1">{"'Worksheet'!$A$3:$R$184"}</definedName>
    <definedName name="HTML_Control_5_4_1_5_2" localSheetId="7">{"'Worksheet'!$A$3:$R$184"}</definedName>
    <definedName name="HTML_Control_5_4_1_5_2">{"'Worksheet'!$A$3:$R$184"}</definedName>
    <definedName name="HTML_Control_5_4_1_5_3" localSheetId="7">{"'Worksheet'!$A$3:$R$184"}</definedName>
    <definedName name="HTML_Control_5_4_1_5_3">{"'Worksheet'!$A$3:$R$184"}</definedName>
    <definedName name="HTML_Control_5_4_1_5_4" localSheetId="7">{"'Worksheet'!$A$3:$R$184"}</definedName>
    <definedName name="HTML_Control_5_4_1_5_4">{"'Worksheet'!$A$3:$R$184"}</definedName>
    <definedName name="HTML_Control_5_4_1_5_5" localSheetId="7">{"'Worksheet'!$A$3:$R$184"}</definedName>
    <definedName name="HTML_Control_5_4_1_5_5">{"'Worksheet'!$A$3:$R$184"}</definedName>
    <definedName name="HTML_Control_5_4_2" localSheetId="7">{"'Worksheet'!$A$3:$R$184"}</definedName>
    <definedName name="HTML_Control_5_4_2">{"'Worksheet'!$A$3:$R$184"}</definedName>
    <definedName name="HTML_Control_5_4_2_1" localSheetId="7">{"'Worksheet'!$A$3:$R$184"}</definedName>
    <definedName name="HTML_Control_5_4_2_1">{"'Worksheet'!$A$3:$R$184"}</definedName>
    <definedName name="HTML_Control_5_4_2_1_1" localSheetId="7">{"'Worksheet'!$A$3:$R$184"}</definedName>
    <definedName name="HTML_Control_5_4_2_1_1">{"'Worksheet'!$A$3:$R$184"}</definedName>
    <definedName name="HTML_Control_5_4_2_1_2" localSheetId="7">{"'Worksheet'!$A$3:$R$184"}</definedName>
    <definedName name="HTML_Control_5_4_2_1_2">{"'Worksheet'!$A$3:$R$184"}</definedName>
    <definedName name="HTML_Control_5_4_2_1_3" localSheetId="7">{"'Worksheet'!$A$3:$R$184"}</definedName>
    <definedName name="HTML_Control_5_4_2_1_3">{"'Worksheet'!$A$3:$R$184"}</definedName>
    <definedName name="HTML_Control_5_4_2_1_4" localSheetId="7">{"'Worksheet'!$A$3:$R$184"}</definedName>
    <definedName name="HTML_Control_5_4_2_1_4">{"'Worksheet'!$A$3:$R$184"}</definedName>
    <definedName name="HTML_Control_5_4_2_1_5" localSheetId="7">{"'Worksheet'!$A$3:$R$184"}</definedName>
    <definedName name="HTML_Control_5_4_2_1_5">{"'Worksheet'!$A$3:$R$184"}</definedName>
    <definedName name="HTML_Control_5_4_2_2" localSheetId="7">{"'Worksheet'!$A$3:$R$184"}</definedName>
    <definedName name="HTML_Control_5_4_2_2">{"'Worksheet'!$A$3:$R$184"}</definedName>
    <definedName name="HTML_Control_5_4_2_3" localSheetId="7">{"'Worksheet'!$A$3:$R$184"}</definedName>
    <definedName name="HTML_Control_5_4_2_3">{"'Worksheet'!$A$3:$R$184"}</definedName>
    <definedName name="HTML_Control_5_4_2_4" localSheetId="7">{"'Worksheet'!$A$3:$R$184"}</definedName>
    <definedName name="HTML_Control_5_4_2_4">{"'Worksheet'!$A$3:$R$184"}</definedName>
    <definedName name="HTML_Control_5_4_2_5" localSheetId="7">{"'Worksheet'!$A$3:$R$184"}</definedName>
    <definedName name="HTML_Control_5_4_2_5">{"'Worksheet'!$A$3:$R$184"}</definedName>
    <definedName name="HTML_Control_5_4_3" localSheetId="7">{"'Worksheet'!$A$3:$R$184"}</definedName>
    <definedName name="HTML_Control_5_4_3">{"'Worksheet'!$A$3:$R$184"}</definedName>
    <definedName name="HTML_Control_5_4_3_1" localSheetId="7">{"'Worksheet'!$A$3:$R$184"}</definedName>
    <definedName name="HTML_Control_5_4_3_1">{"'Worksheet'!$A$3:$R$184"}</definedName>
    <definedName name="HTML_Control_5_4_3_2" localSheetId="7">{"'Worksheet'!$A$3:$R$184"}</definedName>
    <definedName name="HTML_Control_5_4_3_2">{"'Worksheet'!$A$3:$R$184"}</definedName>
    <definedName name="HTML_Control_5_4_3_3" localSheetId="7">{"'Worksheet'!$A$3:$R$184"}</definedName>
    <definedName name="HTML_Control_5_4_3_3">{"'Worksheet'!$A$3:$R$184"}</definedName>
    <definedName name="HTML_Control_5_4_3_4" localSheetId="7">{"'Worksheet'!$A$3:$R$184"}</definedName>
    <definedName name="HTML_Control_5_4_3_4">{"'Worksheet'!$A$3:$R$184"}</definedName>
    <definedName name="HTML_Control_5_4_3_5" localSheetId="7">{"'Worksheet'!$A$3:$R$184"}</definedName>
    <definedName name="HTML_Control_5_4_3_5">{"'Worksheet'!$A$3:$R$184"}</definedName>
    <definedName name="HTML_Control_5_4_4" localSheetId="7">{"'Worksheet'!$A$3:$R$184"}</definedName>
    <definedName name="HTML_Control_5_4_4">{"'Worksheet'!$A$3:$R$184"}</definedName>
    <definedName name="HTML_Control_5_4_4_1" localSheetId="7">{"'Worksheet'!$A$3:$R$184"}</definedName>
    <definedName name="HTML_Control_5_4_4_1">{"'Worksheet'!$A$3:$R$184"}</definedName>
    <definedName name="HTML_Control_5_4_4_2" localSheetId="7">{"'Worksheet'!$A$3:$R$184"}</definedName>
    <definedName name="HTML_Control_5_4_4_2">{"'Worksheet'!$A$3:$R$184"}</definedName>
    <definedName name="HTML_Control_5_4_4_3" localSheetId="7">{"'Worksheet'!$A$3:$R$184"}</definedName>
    <definedName name="HTML_Control_5_4_4_3">{"'Worksheet'!$A$3:$R$184"}</definedName>
    <definedName name="HTML_Control_5_4_4_4" localSheetId="7">{"'Worksheet'!$A$3:$R$184"}</definedName>
    <definedName name="HTML_Control_5_4_4_4">{"'Worksheet'!$A$3:$R$184"}</definedName>
    <definedName name="HTML_Control_5_4_4_5" localSheetId="7">{"'Worksheet'!$A$3:$R$184"}</definedName>
    <definedName name="HTML_Control_5_4_4_5">{"'Worksheet'!$A$3:$R$184"}</definedName>
    <definedName name="HTML_Control_5_4_5" localSheetId="7">{"'Worksheet'!$A$3:$R$184"}</definedName>
    <definedName name="HTML_Control_5_4_5">{"'Worksheet'!$A$3:$R$184"}</definedName>
    <definedName name="HTML_Control_5_4_5_1" localSheetId="7">{"'Worksheet'!$A$3:$R$184"}</definedName>
    <definedName name="HTML_Control_5_4_5_1">{"'Worksheet'!$A$3:$R$184"}</definedName>
    <definedName name="HTML_Control_5_4_5_2" localSheetId="7">{"'Worksheet'!$A$3:$R$184"}</definedName>
    <definedName name="HTML_Control_5_4_5_2">{"'Worksheet'!$A$3:$R$184"}</definedName>
    <definedName name="HTML_Control_5_4_5_3" localSheetId="7">{"'Worksheet'!$A$3:$R$184"}</definedName>
    <definedName name="HTML_Control_5_4_5_3">{"'Worksheet'!$A$3:$R$184"}</definedName>
    <definedName name="HTML_Control_5_4_5_4" localSheetId="7">{"'Worksheet'!$A$3:$R$184"}</definedName>
    <definedName name="HTML_Control_5_4_5_4">{"'Worksheet'!$A$3:$R$184"}</definedName>
    <definedName name="HTML_Control_5_4_5_5" localSheetId="7">{"'Worksheet'!$A$3:$R$184"}</definedName>
    <definedName name="HTML_Control_5_4_5_5">{"'Worksheet'!$A$3:$R$184"}</definedName>
    <definedName name="HTML_Control_5_5" localSheetId="7">{"'summary2'!$A$1:$L$47"}</definedName>
    <definedName name="HTML_Control_5_5">{"'summary2'!$A$1:$L$47"}</definedName>
    <definedName name="HTML_Control_5_5_1" localSheetId="7">{"'Worksheet'!$A$3:$R$184"}</definedName>
    <definedName name="HTML_Control_5_5_1">{"'Worksheet'!$A$3:$R$184"}</definedName>
    <definedName name="HTML_Control_5_5_1_1" localSheetId="7">{"'Worksheet'!$A$3:$R$184"}</definedName>
    <definedName name="HTML_Control_5_5_1_1">{"'Worksheet'!$A$3:$R$184"}</definedName>
    <definedName name="HTML_Control_5_5_1_1_1" localSheetId="7">{"'Worksheet'!$A$3:$R$184"}</definedName>
    <definedName name="HTML_Control_5_5_1_1_1">{"'Worksheet'!$A$3:$R$184"}</definedName>
    <definedName name="HTML_Control_5_5_1_1_1_1" localSheetId="7">{"'Worksheet'!$A$3:$R$184"}</definedName>
    <definedName name="HTML_Control_5_5_1_1_1_1">{"'Worksheet'!$A$3:$R$184"}</definedName>
    <definedName name="HTML_Control_5_5_1_1_1_2" localSheetId="7">{"'Worksheet'!$A$3:$R$184"}</definedName>
    <definedName name="HTML_Control_5_5_1_1_1_2">{"'Worksheet'!$A$3:$R$184"}</definedName>
    <definedName name="HTML_Control_5_5_1_1_1_3" localSheetId="7">{"'Worksheet'!$A$3:$R$184"}</definedName>
    <definedName name="HTML_Control_5_5_1_1_1_3">{"'Worksheet'!$A$3:$R$184"}</definedName>
    <definedName name="HTML_Control_5_5_1_1_1_4" localSheetId="7">{"'Worksheet'!$A$3:$R$184"}</definedName>
    <definedName name="HTML_Control_5_5_1_1_1_4">{"'Worksheet'!$A$3:$R$184"}</definedName>
    <definedName name="HTML_Control_5_5_1_1_1_5" localSheetId="7">{"'Worksheet'!$A$3:$R$184"}</definedName>
    <definedName name="HTML_Control_5_5_1_1_1_5">{"'Worksheet'!$A$3:$R$184"}</definedName>
    <definedName name="HTML_Control_5_5_1_1_2" localSheetId="7">{"'Worksheet'!$A$3:$R$184"}</definedName>
    <definedName name="HTML_Control_5_5_1_1_2">{"'Worksheet'!$A$3:$R$184"}</definedName>
    <definedName name="HTML_Control_5_5_1_1_3" localSheetId="7">{"'Worksheet'!$A$3:$R$184"}</definedName>
    <definedName name="HTML_Control_5_5_1_1_3">{"'Worksheet'!$A$3:$R$184"}</definedName>
    <definedName name="HTML_Control_5_5_1_1_4" localSheetId="7">{"'Worksheet'!$A$3:$R$184"}</definedName>
    <definedName name="HTML_Control_5_5_1_1_4">{"'Worksheet'!$A$3:$R$184"}</definedName>
    <definedName name="HTML_Control_5_5_1_1_5" localSheetId="7">{"'Worksheet'!$A$3:$R$184"}</definedName>
    <definedName name="HTML_Control_5_5_1_1_5">{"'Worksheet'!$A$3:$R$184"}</definedName>
    <definedName name="HTML_Control_5_5_1_2" localSheetId="7">{"'Worksheet'!$A$3:$R$184"}</definedName>
    <definedName name="HTML_Control_5_5_1_2">{"'Worksheet'!$A$3:$R$184"}</definedName>
    <definedName name="HTML_Control_5_5_1_2_1" localSheetId="7">{"'Worksheet'!$A$3:$R$184"}</definedName>
    <definedName name="HTML_Control_5_5_1_2_1">{"'Worksheet'!$A$3:$R$184"}</definedName>
    <definedName name="HTML_Control_5_5_1_2_2" localSheetId="7">{"'Worksheet'!$A$3:$R$184"}</definedName>
    <definedName name="HTML_Control_5_5_1_2_2">{"'Worksheet'!$A$3:$R$184"}</definedName>
    <definedName name="HTML_Control_5_5_1_2_3" localSheetId="7">{"'Worksheet'!$A$3:$R$184"}</definedName>
    <definedName name="HTML_Control_5_5_1_2_3">{"'Worksheet'!$A$3:$R$184"}</definedName>
    <definedName name="HTML_Control_5_5_1_2_4" localSheetId="7">{"'Worksheet'!$A$3:$R$184"}</definedName>
    <definedName name="HTML_Control_5_5_1_2_4">{"'Worksheet'!$A$3:$R$184"}</definedName>
    <definedName name="HTML_Control_5_5_1_2_5" localSheetId="7">{"'Worksheet'!$A$3:$R$184"}</definedName>
    <definedName name="HTML_Control_5_5_1_2_5">{"'Worksheet'!$A$3:$R$184"}</definedName>
    <definedName name="HTML_Control_5_5_1_3" localSheetId="7">{"'Worksheet'!$A$3:$R$184"}</definedName>
    <definedName name="HTML_Control_5_5_1_3">{"'Worksheet'!$A$3:$R$184"}</definedName>
    <definedName name="HTML_Control_5_5_1_3_1" localSheetId="7">{"'Worksheet'!$A$3:$R$184"}</definedName>
    <definedName name="HTML_Control_5_5_1_3_1">{"'Worksheet'!$A$3:$R$184"}</definedName>
    <definedName name="HTML_Control_5_5_1_3_2" localSheetId="7">{"'Worksheet'!$A$3:$R$184"}</definedName>
    <definedName name="HTML_Control_5_5_1_3_2">{"'Worksheet'!$A$3:$R$184"}</definedName>
    <definedName name="HTML_Control_5_5_1_3_3" localSheetId="7">{"'Worksheet'!$A$3:$R$184"}</definedName>
    <definedName name="HTML_Control_5_5_1_3_3">{"'Worksheet'!$A$3:$R$184"}</definedName>
    <definedName name="HTML_Control_5_5_1_3_4" localSheetId="7">{"'Worksheet'!$A$3:$R$184"}</definedName>
    <definedName name="HTML_Control_5_5_1_3_4">{"'Worksheet'!$A$3:$R$184"}</definedName>
    <definedName name="HTML_Control_5_5_1_3_5" localSheetId="7">{"'Worksheet'!$A$3:$R$184"}</definedName>
    <definedName name="HTML_Control_5_5_1_3_5">{"'Worksheet'!$A$3:$R$184"}</definedName>
    <definedName name="HTML_Control_5_5_1_4" localSheetId="7">{"'Worksheet'!$A$3:$R$184"}</definedName>
    <definedName name="HTML_Control_5_5_1_4">{"'Worksheet'!$A$3:$R$184"}</definedName>
    <definedName name="HTML_Control_5_5_1_4_1" localSheetId="7">{"'Worksheet'!$A$3:$R$184"}</definedName>
    <definedName name="HTML_Control_5_5_1_4_1">{"'Worksheet'!$A$3:$R$184"}</definedName>
    <definedName name="HTML_Control_5_5_1_4_2" localSheetId="7">{"'Worksheet'!$A$3:$R$184"}</definedName>
    <definedName name="HTML_Control_5_5_1_4_2">{"'Worksheet'!$A$3:$R$184"}</definedName>
    <definedName name="HTML_Control_5_5_1_4_3" localSheetId="7">{"'Worksheet'!$A$3:$R$184"}</definedName>
    <definedName name="HTML_Control_5_5_1_4_3">{"'Worksheet'!$A$3:$R$184"}</definedName>
    <definedName name="HTML_Control_5_5_1_4_4" localSheetId="7">{"'Worksheet'!$A$3:$R$184"}</definedName>
    <definedName name="HTML_Control_5_5_1_4_4">{"'Worksheet'!$A$3:$R$184"}</definedName>
    <definedName name="HTML_Control_5_5_1_4_5" localSheetId="7">{"'Worksheet'!$A$3:$R$184"}</definedName>
    <definedName name="HTML_Control_5_5_1_4_5">{"'Worksheet'!$A$3:$R$184"}</definedName>
    <definedName name="HTML_Control_5_5_1_5" localSheetId="7">{"'Worksheet'!$A$3:$R$184"}</definedName>
    <definedName name="HTML_Control_5_5_1_5">{"'Worksheet'!$A$3:$R$184"}</definedName>
    <definedName name="HTML_Control_5_5_1_5_1" localSheetId="7">{"'Worksheet'!$A$3:$R$184"}</definedName>
    <definedName name="HTML_Control_5_5_1_5_1">{"'Worksheet'!$A$3:$R$184"}</definedName>
    <definedName name="HTML_Control_5_5_1_5_2" localSheetId="7">{"'Worksheet'!$A$3:$R$184"}</definedName>
    <definedName name="HTML_Control_5_5_1_5_2">{"'Worksheet'!$A$3:$R$184"}</definedName>
    <definedName name="HTML_Control_5_5_1_5_3" localSheetId="7">{"'Worksheet'!$A$3:$R$184"}</definedName>
    <definedName name="HTML_Control_5_5_1_5_3">{"'Worksheet'!$A$3:$R$184"}</definedName>
    <definedName name="HTML_Control_5_5_1_5_4" localSheetId="7">{"'Worksheet'!$A$3:$R$184"}</definedName>
    <definedName name="HTML_Control_5_5_1_5_4">{"'Worksheet'!$A$3:$R$184"}</definedName>
    <definedName name="HTML_Control_5_5_1_5_5" localSheetId="7">{"'Worksheet'!$A$3:$R$184"}</definedName>
    <definedName name="HTML_Control_5_5_1_5_5">{"'Worksheet'!$A$3:$R$184"}</definedName>
    <definedName name="HTML_Control_5_5_2" localSheetId="7">{"'Worksheet'!$A$3:$R$184"}</definedName>
    <definedName name="HTML_Control_5_5_2">{"'Worksheet'!$A$3:$R$184"}</definedName>
    <definedName name="HTML_Control_5_5_2_1" localSheetId="7">{"'Worksheet'!$A$3:$R$184"}</definedName>
    <definedName name="HTML_Control_5_5_2_1">{"'Worksheet'!$A$3:$R$184"}</definedName>
    <definedName name="HTML_Control_5_5_2_1_1" localSheetId="7">{"'Worksheet'!$A$3:$R$184"}</definedName>
    <definedName name="HTML_Control_5_5_2_1_1">{"'Worksheet'!$A$3:$R$184"}</definedName>
    <definedName name="HTML_Control_5_5_2_1_2" localSheetId="7">{"'Worksheet'!$A$3:$R$184"}</definedName>
    <definedName name="HTML_Control_5_5_2_1_2">{"'Worksheet'!$A$3:$R$184"}</definedName>
    <definedName name="HTML_Control_5_5_2_1_3" localSheetId="7">{"'Worksheet'!$A$3:$R$184"}</definedName>
    <definedName name="HTML_Control_5_5_2_1_3">{"'Worksheet'!$A$3:$R$184"}</definedName>
    <definedName name="HTML_Control_5_5_2_1_4" localSheetId="7">{"'Worksheet'!$A$3:$R$184"}</definedName>
    <definedName name="HTML_Control_5_5_2_1_4">{"'Worksheet'!$A$3:$R$184"}</definedName>
    <definedName name="HTML_Control_5_5_2_1_5" localSheetId="7">{"'Worksheet'!$A$3:$R$184"}</definedName>
    <definedName name="HTML_Control_5_5_2_1_5">{"'Worksheet'!$A$3:$R$184"}</definedName>
    <definedName name="HTML_Control_5_5_2_2" localSheetId="7">{"'Worksheet'!$A$3:$R$184"}</definedName>
    <definedName name="HTML_Control_5_5_2_2">{"'Worksheet'!$A$3:$R$184"}</definedName>
    <definedName name="HTML_Control_5_5_2_3" localSheetId="7">{"'Worksheet'!$A$3:$R$184"}</definedName>
    <definedName name="HTML_Control_5_5_2_3">{"'Worksheet'!$A$3:$R$184"}</definedName>
    <definedName name="HTML_Control_5_5_2_4" localSheetId="7">{"'Worksheet'!$A$3:$R$184"}</definedName>
    <definedName name="HTML_Control_5_5_2_4">{"'Worksheet'!$A$3:$R$184"}</definedName>
    <definedName name="HTML_Control_5_5_2_5" localSheetId="7">{"'Worksheet'!$A$3:$R$184"}</definedName>
    <definedName name="HTML_Control_5_5_2_5">{"'Worksheet'!$A$3:$R$184"}</definedName>
    <definedName name="HTML_Control_5_5_3" localSheetId="7">{"'Worksheet'!$A$3:$R$184"}</definedName>
    <definedName name="HTML_Control_5_5_3">{"'Worksheet'!$A$3:$R$184"}</definedName>
    <definedName name="HTML_Control_5_5_3_1" localSheetId="7">{"'Worksheet'!$A$3:$R$184"}</definedName>
    <definedName name="HTML_Control_5_5_3_1">{"'Worksheet'!$A$3:$R$184"}</definedName>
    <definedName name="HTML_Control_5_5_3_2" localSheetId="7">{"'Worksheet'!$A$3:$R$184"}</definedName>
    <definedName name="HTML_Control_5_5_3_2">{"'Worksheet'!$A$3:$R$184"}</definedName>
    <definedName name="HTML_Control_5_5_3_3" localSheetId="7">{"'Worksheet'!$A$3:$R$184"}</definedName>
    <definedName name="HTML_Control_5_5_3_3">{"'Worksheet'!$A$3:$R$184"}</definedName>
    <definedName name="HTML_Control_5_5_3_4" localSheetId="7">{"'Worksheet'!$A$3:$R$184"}</definedName>
    <definedName name="HTML_Control_5_5_3_4">{"'Worksheet'!$A$3:$R$184"}</definedName>
    <definedName name="HTML_Control_5_5_3_5" localSheetId="7">{"'Worksheet'!$A$3:$R$184"}</definedName>
    <definedName name="HTML_Control_5_5_3_5">{"'Worksheet'!$A$3:$R$184"}</definedName>
    <definedName name="HTML_Control_5_5_4" localSheetId="7">{"'Worksheet'!$A$3:$R$184"}</definedName>
    <definedName name="HTML_Control_5_5_4">{"'Worksheet'!$A$3:$R$184"}</definedName>
    <definedName name="HTML_Control_5_5_4_1" localSheetId="7">{"'Worksheet'!$A$3:$R$184"}</definedName>
    <definedName name="HTML_Control_5_5_4_1">{"'Worksheet'!$A$3:$R$184"}</definedName>
    <definedName name="HTML_Control_5_5_4_2" localSheetId="7">{"'Worksheet'!$A$3:$R$184"}</definedName>
    <definedName name="HTML_Control_5_5_4_2">{"'Worksheet'!$A$3:$R$184"}</definedName>
    <definedName name="HTML_Control_5_5_4_3" localSheetId="7">{"'Worksheet'!$A$3:$R$184"}</definedName>
    <definedName name="HTML_Control_5_5_4_3">{"'Worksheet'!$A$3:$R$184"}</definedName>
    <definedName name="HTML_Control_5_5_4_4" localSheetId="7">{"'Worksheet'!$A$3:$R$184"}</definedName>
    <definedName name="HTML_Control_5_5_4_4">{"'Worksheet'!$A$3:$R$184"}</definedName>
    <definedName name="HTML_Control_5_5_4_5" localSheetId="7">{"'Worksheet'!$A$3:$R$184"}</definedName>
    <definedName name="HTML_Control_5_5_4_5">{"'Worksheet'!$A$3:$R$184"}</definedName>
    <definedName name="HTML_Control_5_5_5" localSheetId="7">{"'Worksheet'!$A$3:$R$184"}</definedName>
    <definedName name="HTML_Control_5_5_5">{"'Worksheet'!$A$3:$R$184"}</definedName>
    <definedName name="HTML_Control_5_5_5_1" localSheetId="7">{"'Worksheet'!$A$3:$R$184"}</definedName>
    <definedName name="HTML_Control_5_5_5_1">{"'Worksheet'!$A$3:$R$184"}</definedName>
    <definedName name="HTML_Control_5_5_5_2" localSheetId="7">{"'Worksheet'!$A$3:$R$184"}</definedName>
    <definedName name="HTML_Control_5_5_5_2">{"'Worksheet'!$A$3:$R$184"}</definedName>
    <definedName name="HTML_Control_5_5_5_3" localSheetId="7">{"'Worksheet'!$A$3:$R$184"}</definedName>
    <definedName name="HTML_Control_5_5_5_3">{"'Worksheet'!$A$3:$R$184"}</definedName>
    <definedName name="HTML_Control_5_5_5_4" localSheetId="7">{"'Worksheet'!$A$3:$R$184"}</definedName>
    <definedName name="HTML_Control_5_5_5_4">{"'Worksheet'!$A$3:$R$184"}</definedName>
    <definedName name="HTML_Control_5_5_5_5" localSheetId="7">{"'Worksheet'!$A$3:$R$184"}</definedName>
    <definedName name="HTML_Control_5_5_5_5">{"'Worksheet'!$A$3:$R$184"}</definedName>
    <definedName name="HTML_Description">""</definedName>
    <definedName name="HTML_Description_1">""</definedName>
    <definedName name="HTML_Description_1_1">"DRAFT"</definedName>
    <definedName name="HTML_Description_1_1_1">""</definedName>
    <definedName name="HTML_Description_1_1_1_1">"DRAFT"</definedName>
    <definedName name="HTML_Email">""</definedName>
    <definedName name="HTML_Email_1">""</definedName>
    <definedName name="HTML_Email_1_1">"Patrick_Blattner@Studio.Disney.com"</definedName>
    <definedName name="HTML_Email_1_1_1">""</definedName>
    <definedName name="HTML_Email_1_1_1_1">"Patrick_Blattner@Studio.Disney.com"</definedName>
    <definedName name="HTML_Header">"Worksheet"</definedName>
    <definedName name="HTML_Header_1">"Worksheet"</definedName>
    <definedName name="HTML_Header_1_1">"EXISTING &amp; FUTURE PRODUCTS (CONFIDENTIAL)"</definedName>
    <definedName name="HTML_Header_1_1_1">"Worksheet"</definedName>
    <definedName name="HTML_Header_1_1_1_1">"EXISTING &amp; FUTURE PRODUCTS (CONFIDENTIAL)"</definedName>
    <definedName name="HTML_LastUpdate">"3/19/1999"</definedName>
    <definedName name="HTML_LastUpdate_1">"3/19/1999"</definedName>
    <definedName name="HTML_LastUpdate_1_1">"2/8/98"</definedName>
    <definedName name="HTML_LastUpdate_1_1_1">"3/19/1999"</definedName>
    <definedName name="HTML_LastUpdate_1_1_1_1">"2/8/98"</definedName>
    <definedName name="HTML_LineAfter">FALSE</definedName>
    <definedName name="HTML_LineBefore">FALSE</definedName>
    <definedName name="HTML_LineBefore_1">FALSE</definedName>
    <definedName name="HTML_LineBefore_1_1">TRUE</definedName>
    <definedName name="HTML_LineBefore_1_1_1">FALSE</definedName>
    <definedName name="HTML_LineBefore_1_1_1_1">TRUE</definedName>
    <definedName name="HTML_Name">"Al Kinne"</definedName>
    <definedName name="HTML_Name_1">"Al Kinne"</definedName>
    <definedName name="HTML_Name_1_1">"Patrick Blattner"</definedName>
    <definedName name="HTML_Name_1_1_1">"Al Kinne"</definedName>
    <definedName name="HTML_Name_1_1_1_1">"Patrick Blattner"</definedName>
    <definedName name="HTML_OBDlg2">TRUE</definedName>
    <definedName name="HTML_OBDlg4">TRUE</definedName>
    <definedName name="HTML_OS">0</definedName>
    <definedName name="HTML_PathFile">"N:\excel\work\MyHTML.htm"</definedName>
    <definedName name="HTML_PathFile_1">"N:\excel\work\MyHTML.htm"</definedName>
    <definedName name="HTML_PathFile_1_1">"K:\ANIMATE\SECURE\Production\INTRANET\ANI.HTML.htm"</definedName>
    <definedName name="HTML_PathFile_1_1_1">"N:\excel\work\MyHTML.htm"</definedName>
    <definedName name="HTML_PathFile_1_1_1_1">"K:\ANIMATE\SECURE\Production\INTRANET\ANI.HTML.htm"</definedName>
    <definedName name="HTML_Title">"Interconnection Rev's &amp; Purch's for 1999"</definedName>
    <definedName name="HTML_Title_1">"Interconnection Rev's &amp; Purch's for 1999"</definedName>
    <definedName name="HTML_Title_1_1">"2D ANIMATION PRODUCTION TABLE"</definedName>
    <definedName name="HTML_Title_1_1_1">"Interconnection Rev's &amp; Purch's for 1999"</definedName>
    <definedName name="HTML_Title_1_1_1_1">"2D ANIMATION PRODUCTION TABLE"</definedName>
    <definedName name="hyhnnj"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hyhnnj">{#N/A,#N/A,FALSE,"Expenditures";#N/A,#N/A,FALSE,"Property Placed In-Service";#N/A,#N/A,FALSE,"Removals";#N/A,#N/A,FALSE,"Retirements";#N/A,#N/A,FALSE,"CWIP Balances";#N/A,#N/A,FALSE,"CWIP_Expend_Ratios";#N/A,#N/A,FALSE,"CWIP_Yr_End";#N/A,#N/A,FALSE,"Nuc_Fuel";#N/A,#N/A,FALSE,"New_Gen";#N/A,#N/A,FALSE,"New_Trans";#N/A,#N/A,FALSE,"DSM";#N/A,#N/A,FALSE,"Factors"}</definedName>
    <definedName name="hyyujj" localSheetId="7">{#N/A,#N/A,FALSE,"schA"}</definedName>
    <definedName name="hyyujj">{#N/A,#N/A,FALSE,"schA"}</definedName>
    <definedName name="I93_">#N/A</definedName>
    <definedName name="I94_">#N/A</definedName>
    <definedName name="I95_">#N/A</definedName>
    <definedName name="I96_">#N/A</definedName>
    <definedName name="IALLOC">#N/A</definedName>
    <definedName name="IBREV">#N/A</definedName>
    <definedName name="IBREV1">#N/A</definedName>
    <definedName name="IFREV">#N/A</definedName>
    <definedName name="IGREV">#N/A</definedName>
    <definedName name="In" localSheetId="7">{#N/A,#N/A,FALSE,"OTHERINPUTS";#N/A,#N/A,FALSE,"DITRATEINPUTS";#N/A,#N/A,FALSE,"SUPPLIEDADJINPUT";#N/A,#N/A,FALSE,"TIMINGDIFFINPUTS";#N/A,#N/A,FALSE,"BR&amp;SUPADJ."}</definedName>
    <definedName name="In">{#N/A,#N/A,FALSE,"OTHERINPUTS";#N/A,#N/A,FALSE,"DITRATEINPUTS";#N/A,#N/A,FALSE,"SUPPLIEDADJINPUT";#N/A,#N/A,FALSE,"TIMINGDIFFINPUTS";#N/A,#N/A,FALSE,"BR&amp;SUPADJ."}</definedName>
    <definedName name="in_1" localSheetId="7">{#N/A,#N/A,FALSE,"OTHERINPUTS";#N/A,#N/A,FALSE,"DITRATEINPUTS";#N/A,#N/A,FALSE,"SUPPLIEDADJINPUT";#N/A,#N/A,FALSE,"TIMINGDIFFINPUTS";#N/A,#N/A,FALSE,"BR&amp;SUPADJ."}</definedName>
    <definedName name="in_1">{#N/A,#N/A,FALSE,"OTHERINPUTS";#N/A,#N/A,FALSE,"DITRATEINPUTS";#N/A,#N/A,FALSE,"SUPPLIEDADJINPUT";#N/A,#N/A,FALSE,"TIMINGDIFFINPUTS";#N/A,#N/A,FALSE,"BR&amp;SUPADJ."}</definedName>
    <definedName name="INDC">#N/A</definedName>
    <definedName name="Index2" localSheetId="7">{#N/A,#N/A,FALSE,"R&amp;D Quick Calc";#N/A,#N/A,FALSE,"DOE Fee Schedule"}</definedName>
    <definedName name="Index2">{#N/A,#N/A,FALSE,"R&amp;D Quick Calc";#N/A,#N/A,FALSE,"DOE Fee Schedule"}</definedName>
    <definedName name="Index3" localSheetId="7">{#N/A,#N/A,FALSE,"R&amp;D Quick Calc";#N/A,#N/A,FALSE,"DOE Fee Schedule"}</definedName>
    <definedName name="Index3">{#N/A,#N/A,FALSE,"R&amp;D Quick Calc";#N/A,#N/A,FALSE,"DOE Fee Schedule"}</definedName>
    <definedName name="IndexNames" localSheetId="7">Indexn1,IndexN2</definedName>
    <definedName name="IndexNames" localSheetId="11">Indexn1,IndexN2</definedName>
    <definedName name="IndexNames">Indexn1,IndexN2</definedName>
    <definedName name="indexx" localSheetId="7">Indexx1,Indexx2</definedName>
    <definedName name="indexx" localSheetId="11">Indexx1,Indexx2</definedName>
    <definedName name="indexx">Indexx1,Indexx2</definedName>
    <definedName name="Investment" localSheetId="7">{#N/A,#N/A,FALSE,"PRJCTED MNTHLY QTY's"}</definedName>
    <definedName name="Investment">{#N/A,#N/A,FALSE,"PRJCTED MNTHLY QTY's"}</definedName>
    <definedName name="IQ_1_4_CONSTRUCTION_GROSS_LOANS_FFIEC">"c13402"</definedName>
    <definedName name="IQ_1_4_CONSTRUCTION_LL_REC_DOM_FFIEC">"c12899"</definedName>
    <definedName name="IQ_1_4_CONSTRUCTION_LOAN_COMMITMENTS_UNUSED_FFIEC">"c13244"</definedName>
    <definedName name="IQ_1_4_CONSTRUCTION_LOANS_DUE_30_89_FFIEC">"c13257"</definedName>
    <definedName name="IQ_1_4_CONSTRUCTION_LOANS_DUE_90_FFIEC">"c13285"</definedName>
    <definedName name="IQ_1_4_CONSTRUCTION_LOANS_NON_ACCRUAL_FFIEC">"c13311"</definedName>
    <definedName name="IQ_1_4_CONSTRUCTION_RISK_BASED_FFIEC">"c13423"</definedName>
    <definedName name="IQ_1_4_FAMILY_JUNIOR_LIENS_CHARGE_OFFS_FDIC">"c6605"</definedName>
    <definedName name="IQ_1_4_FAMILY_JUNIOR_LIENS_NET_CHARGE_OFFS_FDIC">"c6643"</definedName>
    <definedName name="IQ_1_4_FAMILY_JUNIOR_LIENS_RECOVERIES_FDIC">"c6624"</definedName>
    <definedName name="IQ_1_4_FAMILY_RES_DOM_FFIEC">"c15269"</definedName>
    <definedName name="IQ_1_4_FAMILY_SENIOR_LIENS_CHARGE_OFFS_FDIC">"c6604"</definedName>
    <definedName name="IQ_1_4_FAMILY_SENIOR_LIENS_NET_CHARGE_OFFS_FDIC">"c6642"</definedName>
    <definedName name="IQ_1_4_FAMILY_SENIOR_LIENS_RECOVERIES_FDIC">"c6623"</definedName>
    <definedName name="IQ_1_4_HOME_EQUITY_NET_LOANS_FDIC">"c6441"</definedName>
    <definedName name="IQ_1_4_RESIDENTIAL_FIRST_LIENS_NET_LOANS_FDIC">"c6439"</definedName>
    <definedName name="IQ_1_4_RESIDENTIAL_JUNIOR_LIENS_NET_LOANS_FDIC">"c6440"</definedName>
    <definedName name="IQ_1_4_RESIDENTIAL_LOANS_FDIC">"c6310"</definedName>
    <definedName name="IQ_30YR_FIXED_MORTGAGE">"c6811"</definedName>
    <definedName name="IQ_30YR_FIXED_MORTGAGE_FC">"c7691"</definedName>
    <definedName name="IQ_30YR_FIXED_MORTGAGE_POP">"c7031"</definedName>
    <definedName name="IQ_30YR_FIXED_MORTGAGE_POP_FC">"c7911"</definedName>
    <definedName name="IQ_30YR_FIXED_MORTGAGE_YOY">"c7251"</definedName>
    <definedName name="IQ_30YR_FIXED_MORTGAGE_YOY_FC">"c8131"</definedName>
    <definedName name="IQ_ABS_AFS_AMORT_COST_FFIEC">"c20499"</definedName>
    <definedName name="IQ_ABS_AFS_FAIR_VAL_FFIEC">"c20464"</definedName>
    <definedName name="IQ_ABS_AVAIL_SALE_FFIEC">"c12802"</definedName>
    <definedName name="IQ_ABS_FFIEC">"c12788"</definedName>
    <definedName name="IQ_ABS_HTM_AMORT_COST_FFIEC">"c20447"</definedName>
    <definedName name="IQ_ABS_HTM_FAIR_VAL_FFIEC">"c20482"</definedName>
    <definedName name="IQ_ABS_INVEST_SECURITIES_FFIEC">"c13461"</definedName>
    <definedName name="IQ_ABS_PERIOD">"c13823"</definedName>
    <definedName name="IQ_ACCEPTANCES_OTHER_FOREIGN_BANKS_LL_REC_FFIEC">"c15293"</definedName>
    <definedName name="IQ_ACCEPTANCES_OTHER_US_BANKS_LL_REC_FFIEC">"c15292"</definedName>
    <definedName name="IQ_ACCOUNT_CHANGE">"c413"</definedName>
    <definedName name="IQ_ACCOUNT_CODE_INTEREST_PENALTIES">"c15741"</definedName>
    <definedName name="IQ_ACCOUNTING_FFIEC">"c13054"</definedName>
    <definedName name="IQ_ACCOUNTING_STANDARD_CIQ">"c5092"</definedName>
    <definedName name="IQ_ACCOUNTING_STANDARD_CIQ_COL">"c11739"</definedName>
    <definedName name="IQ_ACCOUNTS_PAY">"c32"</definedName>
    <definedName name="IQ_ACCR_INT_PAY">"c1"</definedName>
    <definedName name="IQ_ACCR_INT_PAY_CF">"c2"</definedName>
    <definedName name="IQ_ACCR_INT_RECEIV">"c3"</definedName>
    <definedName name="IQ_ACCR_INT_RECEIV_CF">"c4"</definedName>
    <definedName name="IQ_ACCRUED_EXP">"c8"</definedName>
    <definedName name="IQ_ACCRUED_INTEREST_RECEIVABLE_FFIEC">"c12842"</definedName>
    <definedName name="IQ_ACCT_RECV_10YR_ANN_CAGR">"c6159"</definedName>
    <definedName name="IQ_ACCT_RECV_10YR_ANN_GROWTH">"c1924"</definedName>
    <definedName name="IQ_ACCT_RECV_1YR_ANN_GROWTH">"c1919"</definedName>
    <definedName name="IQ_ACCT_RECV_2YR_ANN_CAGR">"c6155"</definedName>
    <definedName name="IQ_ACCT_RECV_2YR_ANN_GROWTH">"c1920"</definedName>
    <definedName name="IQ_ACCT_RECV_3YR_ANN_CAGR">"c6156"</definedName>
    <definedName name="IQ_ACCT_RECV_3YR_ANN_GROWTH">"c1921"</definedName>
    <definedName name="IQ_ACCT_RECV_5YR_ANN_CAGR">"c6157"</definedName>
    <definedName name="IQ_ACCT_RECV_5YR_ANN_GROWTH">"c1922"</definedName>
    <definedName name="IQ_ACCT_RECV_7YR_ANN_CAGR">"c6158"</definedName>
    <definedName name="IQ_ACCT_RECV_7YR_ANN_GROWTH">"c1923"</definedName>
    <definedName name="IQ_ACCUM_DEP">"c7"</definedName>
    <definedName name="IQ_ACCUMULATED_PENSION_OBLIGATION">"c2244"</definedName>
    <definedName name="IQ_ACCUMULATED_PENSION_OBLIGATION_DOMESTIC">"c2657"</definedName>
    <definedName name="IQ_ACCUMULATED_PENSION_OBLIGATION_FOREIGN">"c2665"</definedName>
    <definedName name="IQ_ACQ_COST_SUB">"c2125"</definedName>
    <definedName name="IQ_ACQ_COST_WIRELESS_SUB">"c2125"</definedName>
    <definedName name="IQ_ACQ_COSTS_CAPITALIZED">"c5"</definedName>
    <definedName name="IQ_ACQUIRE_REAL_ESTATE_CF">"c6"</definedName>
    <definedName name="IQ_ACQUIRED_BY_REPORTING_BANK_FDIC">"c6535"</definedName>
    <definedName name="IQ_ACQUISITION_COST_SUB">"c15807"</definedName>
    <definedName name="IQ_ACQUISITION_RE_ASSETS">"c1628"</definedName>
    <definedName name="IQ_ACTUAL_PRODUCTION_ALUM">"c9247"</definedName>
    <definedName name="IQ_ACTUAL_PRODUCTION_CATHODE_COP">"c9192"</definedName>
    <definedName name="IQ_ACTUAL_PRODUCTION_COAL">"c9821"</definedName>
    <definedName name="IQ_ACTUAL_PRODUCTION_COP">"c9191"</definedName>
    <definedName name="IQ_ACTUAL_PRODUCTION_DIAM">"c9671"</definedName>
    <definedName name="IQ_ACTUAL_PRODUCTION_GOLD">"c9032"</definedName>
    <definedName name="IQ_ACTUAL_PRODUCTION_IRON">"c9406"</definedName>
    <definedName name="IQ_ACTUAL_PRODUCTION_LEAD">"c9459"</definedName>
    <definedName name="IQ_ACTUAL_PRODUCTION_MANG">"c9512"</definedName>
    <definedName name="IQ_ACTUAL_PRODUCTION_MET_COAL">"c9761"</definedName>
    <definedName name="IQ_ACTUAL_PRODUCTION_MOLYB">"c9724"</definedName>
    <definedName name="IQ_ACTUAL_PRODUCTION_NICK">"c9300"</definedName>
    <definedName name="IQ_ACTUAL_PRODUCTION_PLAT">"c9138"</definedName>
    <definedName name="IQ_ACTUAL_PRODUCTION_SILVER">"c9085"</definedName>
    <definedName name="IQ_ACTUAL_PRODUCTION_STEAM">"c9791"</definedName>
    <definedName name="IQ_ACTUAL_PRODUCTION_TITAN">"c9565"</definedName>
    <definedName name="IQ_ACTUAL_PRODUCTION_URAN">"c9618"</definedName>
    <definedName name="IQ_ACTUAL_PRODUCTION_ZINC">"c9353"</definedName>
    <definedName name="IQ_AD">"c7"</definedName>
    <definedName name="IQ_ADD_PAID_IN">"c39"</definedName>
    <definedName name="IQ_ADD_TAX_POSITIONS_CURRENT_YR">"c15733"</definedName>
    <definedName name="IQ_ADD_TAX_POSITIONS_PRIOR_YRS">"c15735"</definedName>
    <definedName name="IQ_ADDIN">"AUTO"</definedName>
    <definedName name="IQ_ADDITIONAL_NON_INT_INC_FDIC">"c6574"</definedName>
    <definedName name="IQ_ADDITIONS_NON_ACCRUAL_ASSET_DURING_QTR_FFIEC">"c15349"</definedName>
    <definedName name="IQ_ADJ_AVG_BANK_ASSETS">"c2671"</definedName>
    <definedName name="IQ_ADJUSTABLE_RATE_LOANS_FDIC">"c6375"</definedName>
    <definedName name="IQ_ADJUSTED_NAV_COVERED">"c9963"</definedName>
    <definedName name="IQ_ADJUSTED_NAV_GROUP">"c9949"</definedName>
    <definedName name="IQ_ADMIN_RATIO">"c2784"</definedName>
    <definedName name="IQ_ADVERTISING">"c2246"</definedName>
    <definedName name="IQ_ADVERTISING_MARKETING">"c1566"</definedName>
    <definedName name="IQ_ADVERTISING_MARKETING_EXPENSES_FFIEC">"c13048"</definedName>
    <definedName name="IQ_AE">"c8"</definedName>
    <definedName name="IQ_AE_BNK">"c9"</definedName>
    <definedName name="IQ_AE_BR">"c10"</definedName>
    <definedName name="IQ_AE_FIN">"c11"</definedName>
    <definedName name="IQ_AE_INS">"c12"</definedName>
    <definedName name="IQ_AE_RE">"c6195"</definedName>
    <definedName name="IQ_AE_REIT">"c13"</definedName>
    <definedName name="IQ_AE_UTI">"c14"</definedName>
    <definedName name="IQ_AFFO">"c8756"</definedName>
    <definedName name="IQ_AFFO_DILUTED">"c16188"</definedName>
    <definedName name="IQ_AFFO_PER_SHARE_BASIC">"c8869"</definedName>
    <definedName name="IQ_AFFO_PER_SHARE_DILUTED">"c8870"</definedName>
    <definedName name="IQ_AFS_INVEST_SECURITIES_FFIEC">"c13456"</definedName>
    <definedName name="IQ_AFS_SECURITIES_TIER_1_FFIEC">"c13343"</definedName>
    <definedName name="IQ_AFTER_TAX_INCOME_FDIC">"c6583"</definedName>
    <definedName name="IQ_AG_PROD_FARM_LOANS_DOM_QUARTERLY_AVG_FFIEC">"c15477"</definedName>
    <definedName name="IQ_AGENCY">"c8960"</definedName>
    <definedName name="IQ_AGENCY_INVEST_SECURITIES_FFIEC">"c13458"</definedName>
    <definedName name="IQ_AGG_CORPORATE_SHARES">"c13781"</definedName>
    <definedName name="IQ_AGG_CORPORATE_VALUE">"c13774"</definedName>
    <definedName name="IQ_AGG_ESOP_SHARES">"c13782"</definedName>
    <definedName name="IQ_AGG_ESOP_VALUE">"c13775"</definedName>
    <definedName name="IQ_AGG_FOUNDATION_SHARES">"c13783"</definedName>
    <definedName name="IQ_AGG_FOUNDATION_VALUE">"c13776"</definedName>
    <definedName name="IQ_AGG_HEDGEFUND_SHARES">"c13785"</definedName>
    <definedName name="IQ_AGG_HEDGEFUND_VALUE">"c13778"</definedName>
    <definedName name="IQ_AGG_INSIDER_SHARES">"c13780"</definedName>
    <definedName name="IQ_AGG_INSIDER_VALUE">"c13773"</definedName>
    <definedName name="IQ_AGG_INSTITUTIONAL_SHARES">"c13779"</definedName>
    <definedName name="IQ_AGG_INSTITUTIONAL_VALUE">"c13772"</definedName>
    <definedName name="IQ_AGG_OTHER_SHARES">"c13784"</definedName>
    <definedName name="IQ_AGG_OTHER_VALUE">"c13777"</definedName>
    <definedName name="IQ_AGRICULTURAL_GROSS_LOANS_FFIEC">"c13413"</definedName>
    <definedName name="IQ_AGRICULTURAL_LOANS_FOREIGN_FFIEC">"c13481"</definedName>
    <definedName name="IQ_AGRICULTURAL_PRODUCTION_CHARGE_OFFS_FDIC">"c6597"</definedName>
    <definedName name="IQ_AGRICULTURAL_PRODUCTION_CHARGE_OFFS_LESS_THAN_300M_FDIC">"c6655"</definedName>
    <definedName name="IQ_AGRICULTURAL_PRODUCTION_NET_CHARGE_OFFS_FDIC">"c6635"</definedName>
    <definedName name="IQ_AGRICULTURAL_PRODUCTION_NET_CHARGE_OFFS_LESS_THAN_300M_FDIC">"c6657"</definedName>
    <definedName name="IQ_AGRICULTURAL_PRODUCTION_RECOVERIES_FDIC">"c6616"</definedName>
    <definedName name="IQ_AGRICULTURAL_PRODUCTION_RECOVERIES_LESS_THAN_300M_FDIC">"c6656"</definedName>
    <definedName name="IQ_AGRICULTURAL_RISK_BASED_FFIEC">"c13434"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AVG_PSGR_FARE">"c10029"</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NUMBER_HRS_FLOWN">"c10037"</definedName>
    <definedName name="IQ_AIR_NUMBER_OPERATING_AIRCRAFT_AVG">"c10035"</definedName>
    <definedName name="IQ_AIR_NUMBER_TRIPS_FLOWN">"c10030"</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EX_PER_ASK_EXCL_FUEL">"c10034"</definedName>
    <definedName name="IQ_AIR_OPEX_PER_ASM_EXCL_FUEL">"c10033"</definedName>
    <definedName name="IQ_AIR_OPTIONS">"c2837"</definedName>
    <definedName name="IQ_AIR_ORDERS">"c2836"</definedName>
    <definedName name="IQ_AIR_OWNED">"c2832"</definedName>
    <definedName name="IQ_AIR_PERCENTAGE_SALES_VIA_INTERNET">"c10036"</definedName>
    <definedName name="IQ_AIR_PSGR_HAUL_AVG_LENGTH_KM">"c10032"</definedName>
    <definedName name="IQ_AIR_PSGR_HAUL_AVG_LENGTH_MILES">"c10031"</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_OTHER_DEPOSITS_FOREIGN_DEP_FFIEC">"c15347"</definedName>
    <definedName name="IQ_ALL_OTHER_INVEST_UNCONSOL_SUBS_FFIEC">"c15275"</definedName>
    <definedName name="IQ_ALL_OTHER_LEASES_CHARGE_OFFS_FFIEC">"c13185"</definedName>
    <definedName name="IQ_ALL_OTHER_LEASES_RECOV_FFIEC">"c13207"</definedName>
    <definedName name="IQ_ALL_OTHER_LOANS_CHARGE_OFFS_FFIEC">"c13183"</definedName>
    <definedName name="IQ_ALL_OTHER_LOANS_RECOV_FFIEC">"c13205"</definedName>
    <definedName name="IQ_ALL_OTHER_TRADING_LIABILITIES_DOM_FFIEC">"c12942"</definedName>
    <definedName name="IQ_ALLOW_BORROW_CONST">"c15"</definedName>
    <definedName name="IQ_ALLOW_CONST">"c16"</definedName>
    <definedName name="IQ_ALLOW_DOUBT_ACCT">"c2092"</definedName>
    <definedName name="IQ_ALLOW_EQUITY_CONST">"c16"</definedName>
    <definedName name="IQ_ALLOW_LL">"c17"</definedName>
    <definedName name="IQ_ALLOW_LL_LOSSES_FFIEC">"c12810"</definedName>
    <definedName name="IQ_ALLOWABLE_T2_CAPITAL_FFIEC">"c13150"</definedName>
    <definedName name="IQ_ALLOWANCE_10YR_ANN_CAGR">"c6035"</definedName>
    <definedName name="IQ_ALLOWANCE_10YR_ANN_GROWTH">"c18"</definedName>
    <definedName name="IQ_ALLOWANCE_1YR_ANN_GROWTH">"c19"</definedName>
    <definedName name="IQ_ALLOWANCE_2YR_ANN_CAGR">"c6036"</definedName>
    <definedName name="IQ_ALLOWANCE_2YR_ANN_GROWTH">"c20"</definedName>
    <definedName name="IQ_ALLOWANCE_3YR_ANN_CAGR">"c6037"</definedName>
    <definedName name="IQ_ALLOWANCE_3YR_ANN_GROWTH">"c21"</definedName>
    <definedName name="IQ_ALLOWANCE_5YR_ANN_CAGR">"c6038"</definedName>
    <definedName name="IQ_ALLOWANCE_5YR_ANN_GROWTH">"c22"</definedName>
    <definedName name="IQ_ALLOWANCE_7YR_ANN_CAGR">"c6039"</definedName>
    <definedName name="IQ_ALLOWANCE_7YR_ANN_GROWTH">"c23"</definedName>
    <definedName name="IQ_ALLOWANCE_CHARGE_OFFS">"c24"</definedName>
    <definedName name="IQ_ALLOWANCE_CREDIT_LOSSES_OFF_BS_FFIEC">"c12871"</definedName>
    <definedName name="IQ_ALLOWANCE_LL_LOSSES_T2_FFIEC">"c13146"</definedName>
    <definedName name="IQ_ALLOWANCE_NON_PERF_LOANS">"c25"</definedName>
    <definedName name="IQ_ALLOWANCE_TOTAL_LOANS">"c26"</definedName>
    <definedName name="IQ_AMENDED_BALANCE_PREVIOUS_YR_FDIC">"c6499"</definedName>
    <definedName name="IQ_AMORT_EXP_IMPAIRMENT_OTHER_INTANGIBLE_ASSETS_FFIEC">"c13026"</definedName>
    <definedName name="IQ_AMORT_EXPENSE_FDIC">"c6677"</definedName>
    <definedName name="IQ_AMORTIZATION">"c1471"</definedName>
    <definedName name="IQ_AMORTIZED_COST_FDIC">"c6426"</definedName>
    <definedName name="IQ_AMOUNT_FINANCIAL_LOC_CONVEYED_FFIEC">"c13250"</definedName>
    <definedName name="IQ_AMOUNT_PERFORMANCE_LOC_CONVEYED_FFIEC">"c13252"</definedName>
    <definedName name="IQ_AMT_OUT">"c2145"</definedName>
    <definedName name="IQ_ANALYST_EMAIL">"c13738"</definedName>
    <definedName name="IQ_ANALYST_NAME">"c13736"</definedName>
    <definedName name="IQ_ANALYST_PHONE">"c13737"</definedName>
    <definedName name="IQ_ANALYST_START_DATE">"c13740"</definedName>
    <definedName name="IQ_ANNU_DISTRIBUTION_UNIT">"c3004"</definedName>
    <definedName name="IQ_ANNUAL_PREMIUM_EQUIVALENT_NEW_BUSINESS">"c9972"</definedName>
    <definedName name="IQ_ANNUALIZED_DIVIDEND">"c1579"</definedName>
    <definedName name="IQ_ANNUITY_LIAB">"c27"</definedName>
    <definedName name="IQ_ANNUITY_PAY">"c28"</definedName>
    <definedName name="IQ_ANNUITY_POLICY_EXP">"c29"</definedName>
    <definedName name="IQ_ANNUITY_REC">"c30"</definedName>
    <definedName name="IQ_ANNUITY_REV">"c31"</definedName>
    <definedName name="IQ_ANNUITY_SALES_FEES_COMMISSIONS_FFIEC">"c13007"</definedName>
    <definedName name="IQ_AP">"c32"</definedName>
    <definedName name="IQ_AP_BNK">"c33"</definedName>
    <definedName name="IQ_AP_BR">"c34"</definedName>
    <definedName name="IQ_AP_FIN">"c35"</definedName>
    <definedName name="IQ_AP_INS">"c36"</definedName>
    <definedName name="IQ_AP_RE">"c6196"</definedName>
    <definedName name="IQ_AP_REIT">"c37"</definedName>
    <definedName name="IQ_AP_UTI">"c38"</definedName>
    <definedName name="IQ_APIC">"c39"</definedName>
    <definedName name="IQ_APPLICABLE_INCOME_TAXES_FTE_FFIEC">"c13853"</definedName>
    <definedName name="IQ_AR">"c40"</definedName>
    <definedName name="IQ_AR_BR">"c41"</definedName>
    <definedName name="IQ_AR_LT">"c42"</definedName>
    <definedName name="IQ_AR_RE">"c6197"</definedName>
    <definedName name="IQ_AR_REIT">"c43"</definedName>
    <definedName name="IQ_AR_TURNS">"c44"</definedName>
    <definedName name="IQ_AR_UTI">"c45"</definedName>
    <definedName name="IQ_ARPU">"c2126"</definedName>
    <definedName name="IQ_ARPU_ANALOG_CABLE">"c2864"</definedName>
    <definedName name="IQ_ARPU_BASIC_CABLE">"c2866"</definedName>
    <definedName name="IQ_ARPU_BBAND">"c2867"</definedName>
    <definedName name="IQ_ARPU_DIG_CABLE">"c2865"</definedName>
    <definedName name="IQ_ARPU_PHONE">"c2868"</definedName>
    <definedName name="IQ_ARPU_POSTPAID_WIRELESS">"c15758"</definedName>
    <definedName name="IQ_ARPU_PREPAID_WIRELESS">"c15759"</definedName>
    <definedName name="IQ_ARPU_RETAIL_WIRELESS">"c15760"</definedName>
    <definedName name="IQ_ARPU_SATELLITE">"c15790"</definedName>
    <definedName name="IQ_ARPU_TOTAL">"c2869"</definedName>
    <definedName name="IQ_ARPU_WHOLESALE_WIRELESS">"c15761"</definedName>
    <definedName name="IQ_ARPU_WIRELESS">"c2126"</definedName>
    <definedName name="IQ_ASSET_BACKED_FDIC">"c6301"</definedName>
    <definedName name="IQ_ASSET_MANAGED_GROWTH_RATE">"c20434"</definedName>
    <definedName name="IQ_ASSET_MGMT_FEE">"c46"</definedName>
    <definedName name="IQ_ASSET_TURNS">"c47"</definedName>
    <definedName name="IQ_ASSET_WRITEDOWN">"c48"</definedName>
    <definedName name="IQ_ASSET_WRITEDOWN_BNK">"c49"</definedName>
    <definedName name="IQ_ASSET_WRITEDOWN_BR">"c50"</definedName>
    <definedName name="IQ_ASSET_WRITEDOWN_CF">"c51"</definedName>
    <definedName name="IQ_ASSET_WRITEDOWN_CF_BNK">"c52"</definedName>
    <definedName name="IQ_ASSET_WRITEDOWN_CF_BR">"c53"</definedName>
    <definedName name="IQ_ASSET_WRITEDOWN_CF_FIN">"c54"</definedName>
    <definedName name="IQ_ASSET_WRITEDOWN_CF_INS">"c55"</definedName>
    <definedName name="IQ_ASSET_WRITEDOWN_CF_RE">"c6198"</definedName>
    <definedName name="IQ_ASSET_WRITEDOWN_CF_REIT">"c56"</definedName>
    <definedName name="IQ_ASSET_WRITEDOWN_CF_UTI">"c57"</definedName>
    <definedName name="IQ_ASSET_WRITEDOWN_FIN">"c58"</definedName>
    <definedName name="IQ_ASSET_WRITEDOWN_INS">"c59"</definedName>
    <definedName name="IQ_ASSET_WRITEDOWN_RE">"c6199"</definedName>
    <definedName name="IQ_ASSET_WRITEDOWN_REIT">"c60"</definedName>
    <definedName name="IQ_ASSET_WRITEDOWN_SUPPLE">"c13812"</definedName>
    <definedName name="IQ_ASSET_WRITEDOWN_UTI">"c61"</definedName>
    <definedName name="IQ_ASSETS_AP">"c8883"</definedName>
    <definedName name="IQ_ASSETS_AP_ABS">"c8902"</definedName>
    <definedName name="IQ_ASSETS_CAP_LEASE_DEPR">"c2068"</definedName>
    <definedName name="IQ_ASSETS_CAP_LEASE_GROSS">"c2069"</definedName>
    <definedName name="IQ_ASSETS_FAIR_VALUE">"c13843"</definedName>
    <definedName name="IQ_ASSETS_HELD_FDIC">"c6305"</definedName>
    <definedName name="IQ_ASSETS_LEVEL_1">"c13839"</definedName>
    <definedName name="IQ_ASSETS_LEVEL_2">"c13840"</definedName>
    <definedName name="IQ_ASSETS_LEVEL_3">"c13841"</definedName>
    <definedName name="IQ_ASSETS_NAME_AP">"c8921"</definedName>
    <definedName name="IQ_ASSETS_NAME_AP_ABS">"c8940"</definedName>
    <definedName name="IQ_ASSETS_NETTING_OTHER_ADJUSTMENTS">"c13842"</definedName>
    <definedName name="IQ_ASSETS_OPER_LEASE_DEPR">"c2070"</definedName>
    <definedName name="IQ_ASSETS_OPER_LEASE_GROSS">"c2071"</definedName>
    <definedName name="IQ_ASSETS_PER_EMPLOYEE_FDIC">"c6737"</definedName>
    <definedName name="IQ_ASSETS_REPRICE_ASSETS_TOT_FFIEC">"c13454"</definedName>
    <definedName name="IQ_ASSETS_SOLD_1_4_FAMILY_LOANS_FDIC">"c6686"</definedName>
    <definedName name="IQ_ASSETS_SOLD_AUTO_LOANS_FDIC">"c6680"</definedName>
    <definedName name="IQ_ASSETS_SOLD_CL_LOANS_FDIC">"c6681"</definedName>
    <definedName name="IQ_ASSETS_SOLD_CREDIT_CARDS_RECEIVABLES_FDIC">"c6683"</definedName>
    <definedName name="IQ_ASSETS_SOLD_HOME_EQUITY_LINES_FDIC">"c6684"</definedName>
    <definedName name="IQ_ASSETS_SOLD_OTHER_CONSUMER_LOANS_FDIC">"c6682"</definedName>
    <definedName name="IQ_ASSETS_SOLD_OTHER_LOANS_FDIC">"c6685"</definedName>
    <definedName name="IQ_ASSETS_UNDER_ADMINISTRATION">"c20432"</definedName>
    <definedName name="IQ_ASSIGNED_RESERVES_COAL">"c15912"</definedName>
    <definedName name="IQ_ASSIGNED_RESERVES_TO_TOTAL_RESERVES_COAL">"c15955"</definedName>
    <definedName name="IQ_ASSUMED_AH_EARNED">"c2741"</definedName>
    <definedName name="IQ_ASSUMED_EARNED">"c2731"</definedName>
    <definedName name="IQ_ASSUMED_LIFE_EARNED">"c2736"</definedName>
    <definedName name="IQ_ASSUMED_LIFE_IN_FORCE">"c2766"</definedName>
    <definedName name="IQ_ASSUMED_LOSSES">"c15870"</definedName>
    <definedName name="IQ_ASSUMED_PC_EARNED">"c2746"</definedName>
    <definedName name="IQ_ASSUMED_PREMIUMS_EARNED_GROSS_PREMIUMS_EARNED">"c15886"</definedName>
    <definedName name="IQ_ASSUMED_PREMIUMS_WRITTEN_GROSS_PREMIUMS_WRITTEN">"c15884"</definedName>
    <definedName name="IQ_ASSUMED_WRITTEN">"c2725"</definedName>
    <definedName name="IQ_ATM_FEES_FFIEC">"c13042"</definedName>
    <definedName name="IQ_ATM_INTERCHANGE_EXPENSES_FFIEC">"c13056"</definedName>
    <definedName name="IQ_AUDITOR_NAME">"c1539"</definedName>
    <definedName name="IQ_AUDITOR_OPINION">"c1540"</definedName>
    <definedName name="IQ_AUM">"c10043"</definedName>
    <definedName name="IQ_AUM_ACQUISITIONS_TRANSFERS">"c20415"</definedName>
    <definedName name="IQ_AUM_AVERAGE">"c20418"</definedName>
    <definedName name="IQ_AUM_BOP">"c20409"</definedName>
    <definedName name="IQ_AUM_CASH_FLOWS_DIVIDENDS">"c20413"</definedName>
    <definedName name="IQ_AUM_DOMESTIC">"c20400"</definedName>
    <definedName name="IQ_AUM_EOP">"c20417"</definedName>
    <definedName name="IQ_AUM_EQUITY_FUNDS">"c10039"</definedName>
    <definedName name="IQ_AUM_FEE_EARNING">"c20402"</definedName>
    <definedName name="IQ_AUM_FIXED_INCOME_FUNDS">"c10040"</definedName>
    <definedName name="IQ_AUM_FOREIGN">"c20401"</definedName>
    <definedName name="IQ_AUM_HIGH_NET_WORTH">"c20398"</definedName>
    <definedName name="IQ_AUM_INFLOWS">"c20410"</definedName>
    <definedName name="IQ_AUM_INSTITUTIONAL">"c20396"</definedName>
    <definedName name="IQ_AUM_INSTITUTIONAL_CUSTOMERS">"c20405"</definedName>
    <definedName name="IQ_AUM_MARKET_APPRECIATION_DEPRECIATION">"c20414"</definedName>
    <definedName name="IQ_AUM_MONEY_MARKET_FUNDS">"c10041"</definedName>
    <definedName name="IQ_AUM_NET_CHANGE">"c20419"</definedName>
    <definedName name="IQ_AUM_NET_INFLOWS_OUTFLOWS">"c20412"</definedName>
    <definedName name="IQ_AUM_NON_FEE_EARNING">"c20403"</definedName>
    <definedName name="IQ_AUM_OTHER">"c10042"</definedName>
    <definedName name="IQ_AUM_OTHER_ADJUSTMENTS">"c20416"</definedName>
    <definedName name="IQ_AUM_OTHER_CLIENTS">"c20399"</definedName>
    <definedName name="IQ_AUM_OTHER_CUSTOMERS">"c20407"</definedName>
    <definedName name="IQ_AUM_OUTFLOWS">"c20411"</definedName>
    <definedName name="IQ_AUM_PRIVATE_EQUITY">"c20394"</definedName>
    <definedName name="IQ_AUM_REAL_ESTATE">"c20395"</definedName>
    <definedName name="IQ_AUM_RETAIL">"c20397"</definedName>
    <definedName name="IQ_AUM_RETAIL_CUSTOMERS">"c20404"</definedName>
    <definedName name="IQ_AUM_SME_CUSTOMERS">"c20406"</definedName>
    <definedName name="IQ_AUM_TOTAL_CUSTOMERS">"c20408"</definedName>
    <definedName name="IQ_AUTO_LOANS_TOTAL_LOANS">"c15713"</definedName>
    <definedName name="IQ_AUTO_REGIST_NEW">"c6923"</definedName>
    <definedName name="IQ_AUTO_REGIST_NEW_APR">"c7583"</definedName>
    <definedName name="IQ_AUTO_REGIST_NEW_APR_FC">"c8463"</definedName>
    <definedName name="IQ_AUTO_REGIST_NEW_FC">"c7803"</definedName>
    <definedName name="IQ_AUTO_REGIST_NEW_POP">"c7143"</definedName>
    <definedName name="IQ_AUTO_REGIST_NEW_POP_FC">"c8023"</definedName>
    <definedName name="IQ_AUTO_REGIST_NEW_YOY">"c7363"</definedName>
    <definedName name="IQ_AUTO_REGIST_NEW_YOY_FC">"c8243"</definedName>
    <definedName name="IQ_AUTO_SALES_DOM">"c6852"</definedName>
    <definedName name="IQ_AUTO_SALES_DOM_APR">"c7512"</definedName>
    <definedName name="IQ_AUTO_SALES_DOM_APR_FC">"c8392"</definedName>
    <definedName name="IQ_AUTO_SALES_DOM_FC">"c7732"</definedName>
    <definedName name="IQ_AUTO_SALES_DOM_POP">"c7072"</definedName>
    <definedName name="IQ_AUTO_SALES_DOM_POP_FC">"c7952"</definedName>
    <definedName name="IQ_AUTO_SALES_DOM_YOY">"c7292"</definedName>
    <definedName name="IQ_AUTO_SALES_DOM_YOY_FC">"c8172"</definedName>
    <definedName name="IQ_AUTO_SALES_FOREIGN">"c6873"</definedName>
    <definedName name="IQ_AUTO_SALES_FOREIGN_APR">"c7533"</definedName>
    <definedName name="IQ_AUTO_SALES_FOREIGN_APR_FC">"c8413"</definedName>
    <definedName name="IQ_AUTO_SALES_FOREIGN_FC">"c7753"</definedName>
    <definedName name="IQ_AUTO_SALES_FOREIGN_POP">"c7093"</definedName>
    <definedName name="IQ_AUTO_SALES_FOREIGN_POP_FC">"c7973"</definedName>
    <definedName name="IQ_AUTO_SALES_FOREIGN_YOY">"c7313"</definedName>
    <definedName name="IQ_AUTO_SALES_FOREIGN_YOY_FC">"c8193"</definedName>
    <definedName name="IQ_AUTO_WRITTEN">"c62"</definedName>
    <definedName name="IQ_AVAIL_FOR_SALE_FAIR_VALUE_TOT_FFIEC">"c15399"</definedName>
    <definedName name="IQ_AVAIL_FOR_SALE_LEVEL_1_FFIEC">"c15421"</definedName>
    <definedName name="IQ_AVAIL_FOR_SALE_LEVEL_2_FFIEC">"c15434"</definedName>
    <definedName name="IQ_AVAIL_FOR_SALE_LEVEL_3_FFIEC">"c15447"</definedName>
    <definedName name="IQ_AVAILABLE_FOR_SALE_FDIC">"c6409"</definedName>
    <definedName name="IQ_AVAILABLE_SALE_SEC_FFIEC">"c12791"</definedName>
    <definedName name="IQ_AVERAGE_ASSETS_FDIC">"c6362"</definedName>
    <definedName name="IQ_AVERAGE_ASSETS_QUART_FDIC">"c6363"</definedName>
    <definedName name="IQ_AVERAGE_DEPOSITS">"c15256"</definedName>
    <definedName name="IQ_AVERAGE_EARNING_ASSETS_FDIC">"c6748"</definedName>
    <definedName name="IQ_AVERAGE_EQUITY_FDIC">"c6749"</definedName>
    <definedName name="IQ_AVERAGE_INTEREST_BEARING_DEPOSITS">"c15254"</definedName>
    <definedName name="IQ_AVERAGE_LOANS_FDIC">"c6750"</definedName>
    <definedName name="IQ_AVERAGE_LOANS_HFI">"c15251"</definedName>
    <definedName name="IQ_AVERAGE_LOANS_HFS">"c15252"</definedName>
    <definedName name="IQ_AVERAGE_NON_INTEREST_BEARING_DEPOSITS">"c15255"</definedName>
    <definedName name="IQ_AVG_BANK_ASSETS">"c2072"</definedName>
    <definedName name="IQ_AVG_BANK_LOANS">"c2073"</definedName>
    <definedName name="IQ_AVG_BROKER_REC">"c63"</definedName>
    <definedName name="IQ_AVG_BROKER_REC_CIQ">"c3612"</definedName>
    <definedName name="IQ_AVG_BROKER_REC_NO">"c64"</definedName>
    <definedName name="IQ_AVG_BROKER_REC_NO_CIQ">"c4657"</definedName>
    <definedName name="IQ_AVG_BROKER_REC_NO_REUT">"c5315"</definedName>
    <definedName name="IQ_AVG_BROKER_REC_REUT">"c3630"</definedName>
    <definedName name="IQ_AVG_CALORIFIC_VALUE_COAL">"c9828"</definedName>
    <definedName name="IQ_AVG_CALORIFIC_VALUE_MET_COAL">"c9764"</definedName>
    <definedName name="IQ_AVG_CALORIFIC_VALUE_STEAM">"c9794"</definedName>
    <definedName name="IQ_AVG_DAILY_VOL">"c65"</definedName>
    <definedName name="IQ_AVG_EMPLOYEES">"c6019"</definedName>
    <definedName name="IQ_AVG_GRADE_ALUM">"c9254"</definedName>
    <definedName name="IQ_AVG_GRADE_COP">"c9201"</definedName>
    <definedName name="IQ_AVG_GRADE_DIAM">"c9678"</definedName>
    <definedName name="IQ_AVG_GRADE_GOLD">"c9039"</definedName>
    <definedName name="IQ_AVG_GRADE_IRON">"c9413"</definedName>
    <definedName name="IQ_AVG_GRADE_LEAD">"c9466"</definedName>
    <definedName name="IQ_AVG_GRADE_MANG">"c9519"</definedName>
    <definedName name="IQ_AVG_GRADE_MOLYB">"c9731"</definedName>
    <definedName name="IQ_AVG_GRADE_NICK">"c9307"</definedName>
    <definedName name="IQ_AVG_GRADE_PLAT">"c9145"</definedName>
    <definedName name="IQ_AVG_GRADE_SILVER">"c9092"</definedName>
    <definedName name="IQ_AVG_GRADE_TITAN">"c9572"</definedName>
    <definedName name="IQ_AVG_GRADE_URAN">"c9625"</definedName>
    <definedName name="IQ_AVG_GRADE_ZINC">"c9360"</definedName>
    <definedName name="IQ_AVG_INDUSTRY_REC">"c4455"</definedName>
    <definedName name="IQ_AVG_INDUSTRY_REC_CIQ">"c4984"</definedName>
    <definedName name="IQ_AVG_INDUSTRY_REC_CIQ_COL">"c11631"</definedName>
    <definedName name="IQ_AVG_INDUSTRY_REC_NO_CIQ">"c4983"</definedName>
    <definedName name="IQ_AVG_INDUSTRY_REC_NO_CIQ_COL">"c11630"</definedName>
    <definedName name="IQ_AVG_INT_BEAR_LIAB">"c66"</definedName>
    <definedName name="IQ_AVG_INT_BEAR_LIAB_10YR_ANN_CAGR">"c6040"</definedName>
    <definedName name="IQ_AVG_INT_BEAR_LIAB_10YR_ANN_GROWTH">"c67"</definedName>
    <definedName name="IQ_AVG_INT_BEAR_LIAB_1YR_ANN_GROWTH">"c68"</definedName>
    <definedName name="IQ_AVG_INT_BEAR_LIAB_2YR_ANN_CAGR">"c6041"</definedName>
    <definedName name="IQ_AVG_INT_BEAR_LIAB_2YR_ANN_GROWTH">"c69"</definedName>
    <definedName name="IQ_AVG_INT_BEAR_LIAB_3YR_ANN_CAGR">"c6042"</definedName>
    <definedName name="IQ_AVG_INT_BEAR_LIAB_3YR_ANN_GROWTH">"c70"</definedName>
    <definedName name="IQ_AVG_INT_BEAR_LIAB_5YR_ANN_CAGR">"c6043"</definedName>
    <definedName name="IQ_AVG_INT_BEAR_LIAB_5YR_ANN_GROWTH">"c71"</definedName>
    <definedName name="IQ_AVG_INT_BEAR_LIAB_7YR_ANN_CAGR">"c6044"</definedName>
    <definedName name="IQ_AVG_INT_BEAR_LIAB_7YR_ANN_GROWTH">"c72"</definedName>
    <definedName name="IQ_AVG_INT_EARN_ASSETS">"c73"</definedName>
    <definedName name="IQ_AVG_INT_EARN_ASSETS_10YR_ANN_CAGR">"c6045"</definedName>
    <definedName name="IQ_AVG_INT_EARN_ASSETS_10YR_ANN_GROWTH">"c74"</definedName>
    <definedName name="IQ_AVG_INT_EARN_ASSETS_1YR_ANN_GROWTH">"c75"</definedName>
    <definedName name="IQ_AVG_INT_EARN_ASSETS_2YR_ANN_CAGR">"c6046"</definedName>
    <definedName name="IQ_AVG_INT_EARN_ASSETS_2YR_ANN_GROWTH">"c76"</definedName>
    <definedName name="IQ_AVG_INT_EARN_ASSETS_3YR_ANN_CAGR">"c6047"</definedName>
    <definedName name="IQ_AVG_INT_EARN_ASSETS_3YR_ANN_GROWTH">"c77"</definedName>
    <definedName name="IQ_AVG_INT_EARN_ASSETS_5YR_ANN_CAGR">"c6048"</definedName>
    <definedName name="IQ_AVG_INT_EARN_ASSETS_5YR_ANN_GROWTH">"c78"</definedName>
    <definedName name="IQ_AVG_INT_EARN_ASSETS_7YR_ANN_CAGR">"c6049"</definedName>
    <definedName name="IQ_AVG_INT_EARN_ASSETS_7YR_ANN_GROWTH">"c79"</definedName>
    <definedName name="IQ_AVG_INV_HOMEBUILDING">"c15812"</definedName>
    <definedName name="IQ_AVG_INV_HOMES">"c15810"</definedName>
    <definedName name="IQ_AVG_INV_LAND_LOTS">"c15811"</definedName>
    <definedName name="IQ_AVG_MKTCAP">"c80"</definedName>
    <definedName name="IQ_AVG_PRICE">"c81"</definedName>
    <definedName name="IQ_AVG_PRICE_TARGET">"c82"</definedName>
    <definedName name="IQ_AVG_PRODUCTION_PER_MINE_ALUM">"c9249"</definedName>
    <definedName name="IQ_AVG_PRODUCTION_PER_MINE_COAL">"c9823"</definedName>
    <definedName name="IQ_AVG_PRODUCTION_PER_MINE_COP">"c9194"</definedName>
    <definedName name="IQ_AVG_PRODUCTION_PER_MINE_DIAM">"c9673"</definedName>
    <definedName name="IQ_AVG_PRODUCTION_PER_MINE_GOLD">"c9034"</definedName>
    <definedName name="IQ_AVG_PRODUCTION_PER_MINE_IRON">"c9408"</definedName>
    <definedName name="IQ_AVG_PRODUCTION_PER_MINE_LEAD">"c9461"</definedName>
    <definedName name="IQ_AVG_PRODUCTION_PER_MINE_MANG">"c9514"</definedName>
    <definedName name="IQ_AVG_PRODUCTION_PER_MINE_MOLYB">"c9726"</definedName>
    <definedName name="IQ_AVG_PRODUCTION_PER_MINE_NICK">"c9302"</definedName>
    <definedName name="IQ_AVG_PRODUCTION_PER_MINE_PLAT">"c9140"</definedName>
    <definedName name="IQ_AVG_PRODUCTION_PER_MINE_SILVER">"c9087"</definedName>
    <definedName name="IQ_AVG_PRODUCTION_PER_MINE_TITAN">"c9567"</definedName>
    <definedName name="IQ_AVG_PRODUCTION_PER_MINE_URAN">"c9620"</definedName>
    <definedName name="IQ_AVG_PRODUCTION_PER_MINE_ZINC">"c9355"</definedName>
    <definedName name="IQ_AVG_REAL_PRICE_POST_TREAT_REFINING_ALUM">"c9259"</definedName>
    <definedName name="IQ_AVG_REAL_PRICE_POST_TREAT_REFINING_COP">"c9206"</definedName>
    <definedName name="IQ_AVG_REAL_PRICE_POST_TREAT_REFINING_DIAM">"c9683"</definedName>
    <definedName name="IQ_AVG_REAL_PRICE_POST_TREAT_REFINING_GOLD">"c9044"</definedName>
    <definedName name="IQ_AVG_REAL_PRICE_POST_TREAT_REFINING_IRON">"c9418"</definedName>
    <definedName name="IQ_AVG_REAL_PRICE_POST_TREAT_REFINING_LEAD">"c9471"</definedName>
    <definedName name="IQ_AVG_REAL_PRICE_POST_TREAT_REFINING_MANG">"c9524"</definedName>
    <definedName name="IQ_AVG_REAL_PRICE_POST_TREAT_REFINING_MOLYB">"c9736"</definedName>
    <definedName name="IQ_AVG_REAL_PRICE_POST_TREAT_REFINING_NICK">"c9311"</definedName>
    <definedName name="IQ_AVG_REAL_PRICE_POST_TREAT_REFINING_PLAT">"c9150"</definedName>
    <definedName name="IQ_AVG_REAL_PRICE_POST_TREAT_REFINING_SILVER">"c9097"</definedName>
    <definedName name="IQ_AVG_REAL_PRICE_POST_TREAT_REFINING_TITAN">"c9577"</definedName>
    <definedName name="IQ_AVG_REAL_PRICE_POST_TREAT_REFINING_URAN">"c9630"</definedName>
    <definedName name="IQ_AVG_REAL_PRICE_POST_TREAT_REFINING_ZINC">"c9365"</definedName>
    <definedName name="IQ_AVG_REAL_PRICE_PRE_TREAT_REFINING_ALUM">"c9258"</definedName>
    <definedName name="IQ_AVG_REAL_PRICE_PRE_TREAT_REFINING_COP">"c9205"</definedName>
    <definedName name="IQ_AVG_REAL_PRICE_PRE_TREAT_REFINING_DIAM">"c9682"</definedName>
    <definedName name="IQ_AVG_REAL_PRICE_PRE_TREAT_REFINING_GOLD">"c9043"</definedName>
    <definedName name="IQ_AVG_REAL_PRICE_PRE_TREAT_REFINING_IRON">"c9417"</definedName>
    <definedName name="IQ_AVG_REAL_PRICE_PRE_TREAT_REFINING_LEAD">"c9470"</definedName>
    <definedName name="IQ_AVG_REAL_PRICE_PRE_TREAT_REFINING_MANG">"c9523"</definedName>
    <definedName name="IQ_AVG_REAL_PRICE_PRE_TREAT_REFINING_MOLYB">"c9735"</definedName>
    <definedName name="IQ_AVG_REAL_PRICE_PRE_TREAT_REFINING_NICK">"c9312"</definedName>
    <definedName name="IQ_AVG_REAL_PRICE_PRE_TREAT_REFINING_PLAT">"c9149"</definedName>
    <definedName name="IQ_AVG_REAL_PRICE_PRE_TREAT_REFINING_SILVER">"c9096"</definedName>
    <definedName name="IQ_AVG_REAL_PRICE_PRE_TREAT_REFINING_TITAN">"c9576"</definedName>
    <definedName name="IQ_AVG_REAL_PRICE_PRE_TREAT_REFINING_URAN">"c9629"</definedName>
    <definedName name="IQ_AVG_REAL_PRICE_PRE_TREAT_REFINING_ZINC">"c9364"</definedName>
    <definedName name="IQ_AVG_REALIZED_PRICE_AFTER_HEDGING_ALUM">"c9257"</definedName>
    <definedName name="IQ_AVG_REALIZED_PRICE_AFTER_HEDGING_COAL">"c9830"</definedName>
    <definedName name="IQ_AVG_REALIZED_PRICE_AFTER_HEDGING_COP">"c9204"</definedName>
    <definedName name="IQ_AVG_REALIZED_PRICE_AFTER_HEDGING_DIAM">"c9681"</definedName>
    <definedName name="IQ_AVG_REALIZED_PRICE_AFTER_HEDGING_GOLD">"c9042"</definedName>
    <definedName name="IQ_AVG_REALIZED_PRICE_AFTER_HEDGING_IRON">"c9416"</definedName>
    <definedName name="IQ_AVG_REALIZED_PRICE_AFTER_HEDGING_LEAD">"c9469"</definedName>
    <definedName name="IQ_AVG_REALIZED_PRICE_AFTER_HEDGING_MANG">"c9522"</definedName>
    <definedName name="IQ_AVG_REALIZED_PRICE_AFTER_HEDGING_MET_COAL">"c9766"</definedName>
    <definedName name="IQ_AVG_REALIZED_PRICE_AFTER_HEDGING_MOLYB">"c9734"</definedName>
    <definedName name="IQ_AVG_REALIZED_PRICE_AFTER_HEDGING_NICK">"c9310"</definedName>
    <definedName name="IQ_AVG_REALIZED_PRICE_AFTER_HEDGING_PLAT">"c9148"</definedName>
    <definedName name="IQ_AVG_REALIZED_PRICE_AFTER_HEDGING_SILVER">"c9095"</definedName>
    <definedName name="IQ_AVG_REALIZED_PRICE_AFTER_HEDGING_STEAM">"c9796"</definedName>
    <definedName name="IQ_AVG_REALIZED_PRICE_AFTER_HEDGING_TITAN">"c9575"</definedName>
    <definedName name="IQ_AVG_REALIZED_PRICE_AFTER_HEDGING_URAN">"c9628"</definedName>
    <definedName name="IQ_AVG_REALIZED_PRICE_AFTER_HEDGING_ZINC">"c9363"</definedName>
    <definedName name="IQ_AVG_REALIZED_PRICE_BEFORE_HEDGING_ALUM">"c9256"</definedName>
    <definedName name="IQ_AVG_REALIZED_PRICE_BEFORE_HEDGING_COAL">"c9829"</definedName>
    <definedName name="IQ_AVG_REALIZED_PRICE_BEFORE_HEDGING_COP">"c9203"</definedName>
    <definedName name="IQ_AVG_REALIZED_PRICE_BEFORE_HEDGING_DIAM">"c9680"</definedName>
    <definedName name="IQ_AVG_REALIZED_PRICE_BEFORE_HEDGING_GOLD">"c9041"</definedName>
    <definedName name="IQ_AVG_REALIZED_PRICE_BEFORE_HEDGING_IRON">"c9415"</definedName>
    <definedName name="IQ_AVG_REALIZED_PRICE_BEFORE_HEDGING_LEAD">"c9468"</definedName>
    <definedName name="IQ_AVG_REALIZED_PRICE_BEFORE_HEDGING_MANG">"c9521"</definedName>
    <definedName name="IQ_AVG_REALIZED_PRICE_BEFORE_HEDGING_MET_COAL">"c9765"</definedName>
    <definedName name="IQ_AVG_REALIZED_PRICE_BEFORE_HEDGING_MOLYB">"c9733"</definedName>
    <definedName name="IQ_AVG_REALIZED_PRICE_BEFORE_HEDGING_NICK">"c9309"</definedName>
    <definedName name="IQ_AVG_REALIZED_PRICE_BEFORE_HEDGING_PLAT">"c9147"</definedName>
    <definedName name="IQ_AVG_REALIZED_PRICE_BEFORE_HEDGING_SILVER">"c9094"</definedName>
    <definedName name="IQ_AVG_REALIZED_PRICE_BEFORE_HEDGING_STEAM">"c9795"</definedName>
    <definedName name="IQ_AVG_REALIZED_PRICE_BEFORE_HEDGING_TITAN">"c9574"</definedName>
    <definedName name="IQ_AVG_REALIZED_PRICE_BEFORE_HEDGING_URAN">"c9627"</definedName>
    <definedName name="IQ_AVG_REALIZED_PRICE_BEFORE_HEDGING_ZINC">"c9362"</definedName>
    <definedName name="IQ_AVG_REV_PER_TRADE">"c20431"</definedName>
    <definedName name="IQ_AVG_SHAREOUTSTANDING">"c83"</definedName>
    <definedName name="IQ_AVG_TEMP_EMPLOYEES">"c6020"</definedName>
    <definedName name="IQ_AVG_TEV">"c84"</definedName>
    <definedName name="IQ_AVG_TOTAL_ASSETS_LEVERAGE_CAPITAL_FFIEC">"c13159"</definedName>
    <definedName name="IQ_AVG_TOTAL_ASSETS_LEVERAGE_RATIO_FFIEC">"c13154"</definedName>
    <definedName name="IQ_AVG_VOLUME">"c65"</definedName>
    <definedName name="IQ_AVG_WAGES">"c6812"</definedName>
    <definedName name="IQ_AVG_WAGES_APR">"c7472"</definedName>
    <definedName name="IQ_AVG_WAGES_APR_FC">"c8352"</definedName>
    <definedName name="IQ_AVG_WAGES_FC">"c7692"</definedName>
    <definedName name="IQ_AVG_WAGES_POP">"c7032"</definedName>
    <definedName name="IQ_AVG_WAGES_POP_FC">"c7912"</definedName>
    <definedName name="IQ_AVG_WAGES_YOY">"c7252"</definedName>
    <definedName name="IQ_AVG_WAGES_YOY_FC">"c8132"</definedName>
    <definedName name="IQ_BALANCE_GOODS_APR_FC_UNUSED">"c8353"</definedName>
    <definedName name="IQ_BALANCE_GOODS_APR_FC_UNUSED_UNUSED_UNUSED">"c8353"</definedName>
    <definedName name="IQ_BALANCE_GOODS_APR_UNUSED">"c7473"</definedName>
    <definedName name="IQ_BALANCE_GOODS_APR_UNUSED_UNUSED_UNUSED">"c7473"</definedName>
    <definedName name="IQ_BALANCE_GOODS_FC_UNUSED">"c7693"</definedName>
    <definedName name="IQ_BALANCE_GOODS_FC_UNUSED_UNUSED_UNUSED">"c7693"</definedName>
    <definedName name="IQ_BALANCE_GOODS_POP_FC_UNUSED">"c7913"</definedName>
    <definedName name="IQ_BALANCE_GOODS_POP_FC_UNUSED_UNUSED_UNUSED">"c7913"</definedName>
    <definedName name="IQ_BALANCE_GOODS_POP_UNUSED">"c7033"</definedName>
    <definedName name="IQ_BALANCE_GOODS_POP_UNUSED_UNUSED_UNUSED">"c7033"</definedName>
    <definedName name="IQ_BALANCE_GOODS_REAL">"c6952"</definedName>
    <definedName name="IQ_BALANCE_GOODS_REAL_APR">"c7612"</definedName>
    <definedName name="IQ_BALANCE_GOODS_REAL_APR_FC">"c8492"</definedName>
    <definedName name="IQ_BALANCE_GOODS_REAL_FC">"c7832"</definedName>
    <definedName name="IQ_BALANCE_GOODS_REAL_POP">"c7172"</definedName>
    <definedName name="IQ_BALANCE_GOODS_REAL_POP_FC">"c8052"</definedName>
    <definedName name="IQ_BALANCE_GOODS_REAL_SAAR">"c6953"</definedName>
    <definedName name="IQ_BALANCE_GOODS_REAL_SAAR_APR">"c7613"</definedName>
    <definedName name="IQ_BALANCE_GOODS_REAL_SAAR_APR_FC">"c8493"</definedName>
    <definedName name="IQ_BALANCE_GOODS_REAL_SAAR_FC">"c7833"</definedName>
    <definedName name="IQ_BALANCE_GOODS_REAL_SAAR_POP">"c7173"</definedName>
    <definedName name="IQ_BALANCE_GOODS_REAL_SAAR_POP_FC">"c8053"</definedName>
    <definedName name="IQ_BALANCE_GOODS_REAL_SAAR_USD_APR_FC">"c11893"</definedName>
    <definedName name="IQ_BALANCE_GOODS_REAL_SAAR_USD_FC">"c11890"</definedName>
    <definedName name="IQ_BALANCE_GOODS_REAL_SAAR_USD_POP_FC">"c11891"</definedName>
    <definedName name="IQ_BALANCE_GOODS_REAL_SAAR_USD_YOY_FC">"c11892"</definedName>
    <definedName name="IQ_BALANCE_GOODS_REAL_SAAR_YOY">"c7393"</definedName>
    <definedName name="IQ_BALANCE_GOODS_REAL_SAAR_YOY_FC">"c8273"</definedName>
    <definedName name="IQ_BALANCE_GOODS_REAL_USD_APR_FC">"c11889"</definedName>
    <definedName name="IQ_BALANCE_GOODS_REAL_USD_FC">"c11886"</definedName>
    <definedName name="IQ_BALANCE_GOODS_REAL_USD_POP_FC">"c11887"</definedName>
    <definedName name="IQ_BALANCE_GOODS_REAL_USD_YOY_FC">"c11888"</definedName>
    <definedName name="IQ_BALANCE_GOODS_REAL_YOY">"c7392"</definedName>
    <definedName name="IQ_BALANCE_GOODS_REAL_YOY_FC">"c8272"</definedName>
    <definedName name="IQ_BALANCE_GOODS_SAAR">"c6814"</definedName>
    <definedName name="IQ_BALANCE_GOODS_SAAR_APR">"c7474"</definedName>
    <definedName name="IQ_BALANCE_GOODS_SAAR_APR_FC">"c8354"</definedName>
    <definedName name="IQ_BALANCE_GOODS_SAAR_FC">"c7694"</definedName>
    <definedName name="IQ_BALANCE_GOODS_SAAR_POP">"c7034"</definedName>
    <definedName name="IQ_BALANCE_GOODS_SAAR_POP_FC">"c7914"</definedName>
    <definedName name="IQ_BALANCE_GOODS_SAAR_USD_APR_FC">"c11762"</definedName>
    <definedName name="IQ_BALANCE_GOODS_SAAR_USD_FC">"c11759"</definedName>
    <definedName name="IQ_BALANCE_GOODS_SAAR_USD_POP_FC">"c11760"</definedName>
    <definedName name="IQ_BALANCE_GOODS_SAAR_USD_YOY_FC">"c11761"</definedName>
    <definedName name="IQ_BALANCE_GOODS_SAAR_YOY">"c7254"</definedName>
    <definedName name="IQ_BALANCE_GOODS_SAAR_YOY_FC">"c8134"</definedName>
    <definedName name="IQ_BALANCE_GOODS_UNUSED">"c6813"</definedName>
    <definedName name="IQ_BALANCE_GOODS_UNUSED_UNUSED_UNUSED">"c6813"</definedName>
    <definedName name="IQ_BALANCE_GOODS_USD_APR_FC">"c11758"</definedName>
    <definedName name="IQ_BALANCE_GOODS_USD_FC">"c11755"</definedName>
    <definedName name="IQ_BALANCE_GOODS_USD_POP_FC">"c11756"</definedName>
    <definedName name="IQ_BALANCE_GOODS_USD_YOY_FC">"c11757"</definedName>
    <definedName name="IQ_BALANCE_GOODS_YOY_FC_UNUSED">"c8133"</definedName>
    <definedName name="IQ_BALANCE_GOODS_YOY_FC_UNUSED_UNUSED_UNUSED">"c8133"</definedName>
    <definedName name="IQ_BALANCE_GOODS_YOY_UNUSED">"c7253"</definedName>
    <definedName name="IQ_BALANCE_GOODS_YOY_UNUSED_UNUSED_UNUSED">"c7253"</definedName>
    <definedName name="IQ_BALANCE_SERV_APR_FC_UNUSED">"c8355"</definedName>
    <definedName name="IQ_BALANCE_SERV_APR_FC_UNUSED_UNUSED_UNUSED">"c8355"</definedName>
    <definedName name="IQ_BALANCE_SERV_APR_UNUSED">"c7475"</definedName>
    <definedName name="IQ_BALANCE_SERV_APR_UNUSED_UNUSED_UNUSED">"c7475"</definedName>
    <definedName name="IQ_BALANCE_SERV_FC_UNUSED">"c7695"</definedName>
    <definedName name="IQ_BALANCE_SERV_FC_UNUSED_UNUSED_UNUSED">"c7695"</definedName>
    <definedName name="IQ_BALANCE_SERV_POP_FC_UNUSED">"c7915"</definedName>
    <definedName name="IQ_BALANCE_SERV_POP_FC_UNUSED_UNUSED_UNUSED">"c7915"</definedName>
    <definedName name="IQ_BALANCE_SERV_POP_UNUSED">"c7035"</definedName>
    <definedName name="IQ_BALANCE_SERV_POP_UNUSED_UNUSED_UNUSED">"c7035"</definedName>
    <definedName name="IQ_BALANCE_SERV_SAAR">"c6816"</definedName>
    <definedName name="IQ_BALANCE_SERV_SAAR_APR">"c7476"</definedName>
    <definedName name="IQ_BALANCE_SERV_SAAR_APR_FC">"c8356"</definedName>
    <definedName name="IQ_BALANCE_SERV_SAAR_FC">"c7696"</definedName>
    <definedName name="IQ_BALANCE_SERV_SAAR_POP">"c7036"</definedName>
    <definedName name="IQ_BALANCE_SERV_SAAR_POP_FC">"c7916"</definedName>
    <definedName name="IQ_BALANCE_SERV_SAAR_YOY">"c7256"</definedName>
    <definedName name="IQ_BALANCE_SERV_SAAR_YOY_FC">"c8136"</definedName>
    <definedName name="IQ_BALANCE_SERV_UNUSED">"c6815"</definedName>
    <definedName name="IQ_BALANCE_SERV_UNUSED_UNUSED_UNUSED">"c6815"</definedName>
    <definedName name="IQ_BALANCE_SERV_USD_APR_FC">"c11766"</definedName>
    <definedName name="IQ_BALANCE_SERV_USD_FC">"c11763"</definedName>
    <definedName name="IQ_BALANCE_SERV_USD_POP_FC">"c11764"</definedName>
    <definedName name="IQ_BALANCE_SERV_USD_YOY_FC">"c11765"</definedName>
    <definedName name="IQ_BALANCE_SERV_YOY_FC_UNUSED">"c8135"</definedName>
    <definedName name="IQ_BALANCE_SERV_YOY_FC_UNUSED_UNUSED_UNUSED">"c8135"</definedName>
    <definedName name="IQ_BALANCE_SERV_YOY_UNUSED">"c7255"</definedName>
    <definedName name="IQ_BALANCE_SERV_YOY_UNUSED_UNUSED_UNUSED">"c7255"</definedName>
    <definedName name="IQ_BALANCE_SERVICES_REAL">"c6954"</definedName>
    <definedName name="IQ_BALANCE_SERVICES_REAL_APR">"c7614"</definedName>
    <definedName name="IQ_BALANCE_SERVICES_REAL_APR_FC">"c8494"</definedName>
    <definedName name="IQ_BALANCE_SERVICES_REAL_FC">"c7834"</definedName>
    <definedName name="IQ_BALANCE_SERVICES_REAL_POP">"c7174"</definedName>
    <definedName name="IQ_BALANCE_SERVICES_REAL_POP_FC">"c8054"</definedName>
    <definedName name="IQ_BALANCE_SERVICES_REAL_SAAR">"c6955"</definedName>
    <definedName name="IQ_BALANCE_SERVICES_REAL_SAAR_APR">"c7615"</definedName>
    <definedName name="IQ_BALANCE_SERVICES_REAL_SAAR_APR_FC">"c8495"</definedName>
    <definedName name="IQ_BALANCE_SERVICES_REAL_SAAR_FC">"c7835"</definedName>
    <definedName name="IQ_BALANCE_SERVICES_REAL_SAAR_POP">"c7175"</definedName>
    <definedName name="IQ_BALANCE_SERVICES_REAL_SAAR_POP_FC">"c8055"</definedName>
    <definedName name="IQ_BALANCE_SERVICES_REAL_SAAR_YOY">"c7395"</definedName>
    <definedName name="IQ_BALANCE_SERVICES_REAL_SAAR_YOY_FC">"c8275"</definedName>
    <definedName name="IQ_BALANCE_SERVICES_REAL_USD_APR_FC">"c11897"</definedName>
    <definedName name="IQ_BALANCE_SERVICES_REAL_USD_FC">"c11894"</definedName>
    <definedName name="IQ_BALANCE_SERVICES_REAL_USD_POP_FC">"c11895"</definedName>
    <definedName name="IQ_BALANCE_SERVICES_REAL_USD_YOY_FC">"c11896"</definedName>
    <definedName name="IQ_BALANCE_SERVICES_REAL_YOY">"c7394"</definedName>
    <definedName name="IQ_BALANCE_SERVICES_REAL_YOY_FC">"c8274"</definedName>
    <definedName name="IQ_BALANCE_TRADE_APR_FC_UNUSED">"c8357"</definedName>
    <definedName name="IQ_BALANCE_TRADE_APR_FC_UNUSED_UNUSED_UNUSED">"c8357"</definedName>
    <definedName name="IQ_BALANCE_TRADE_APR_UNUSED">"c7477"</definedName>
    <definedName name="IQ_BALANCE_TRADE_APR_UNUSED_UNUSED_UNUSED">"c7477"</definedName>
    <definedName name="IQ_BALANCE_TRADE_FC_UNUSED">"c7697"</definedName>
    <definedName name="IQ_BALANCE_TRADE_FC_UNUSED_UNUSED_UNUSED">"c7697"</definedName>
    <definedName name="IQ_BALANCE_TRADE_POP_FC_UNUSED">"c7917"</definedName>
    <definedName name="IQ_BALANCE_TRADE_POP_FC_UNUSED_UNUSED_UNUSED">"c7917"</definedName>
    <definedName name="IQ_BALANCE_TRADE_POP_UNUSED">"c7037"</definedName>
    <definedName name="IQ_BALANCE_TRADE_POP_UNUSED_UNUSED_UNUSED">"c7037"</definedName>
    <definedName name="IQ_BALANCE_TRADE_REAL">"c6956"</definedName>
    <definedName name="IQ_BALANCE_TRADE_REAL_APR">"c7616"</definedName>
    <definedName name="IQ_BALANCE_TRADE_REAL_APR_FC">"c8496"</definedName>
    <definedName name="IQ_BALANCE_TRADE_REAL_FC">"c7836"</definedName>
    <definedName name="IQ_BALANCE_TRADE_REAL_POP">"c7176"</definedName>
    <definedName name="IQ_BALANCE_TRADE_REAL_POP_FC">"c8056"</definedName>
    <definedName name="IQ_BALANCE_TRADE_REAL_SAAR">"c6957"</definedName>
    <definedName name="IQ_BALANCE_TRADE_REAL_SAAR_APR">"c7617"</definedName>
    <definedName name="IQ_BALANCE_TRADE_REAL_SAAR_APR_FC">"c8497"</definedName>
    <definedName name="IQ_BALANCE_TRADE_REAL_SAAR_FC">"c7837"</definedName>
    <definedName name="IQ_BALANCE_TRADE_REAL_SAAR_POP">"c7177"</definedName>
    <definedName name="IQ_BALANCE_TRADE_REAL_SAAR_POP_FC">"c8057"</definedName>
    <definedName name="IQ_BALANCE_TRADE_REAL_SAAR_USD_APR_FC">"c11905"</definedName>
    <definedName name="IQ_BALANCE_TRADE_REAL_SAAR_USD_FC">"c11902"</definedName>
    <definedName name="IQ_BALANCE_TRADE_REAL_SAAR_USD_POP_FC">"c11903"</definedName>
    <definedName name="IQ_BALANCE_TRADE_REAL_SAAR_USD_YOY_FC">"c11904"</definedName>
    <definedName name="IQ_BALANCE_TRADE_REAL_SAAR_YOY">"c7397"</definedName>
    <definedName name="IQ_BALANCE_TRADE_REAL_SAAR_YOY_FC">"c8277"</definedName>
    <definedName name="IQ_BALANCE_TRADE_REAL_USD_APR_FC">"c11901"</definedName>
    <definedName name="IQ_BALANCE_TRADE_REAL_USD_FC">"c11898"</definedName>
    <definedName name="IQ_BALANCE_TRADE_REAL_USD_POP_FC">"c11899"</definedName>
    <definedName name="IQ_BALANCE_TRADE_REAL_USD_YOY_FC">"c11900"</definedName>
    <definedName name="IQ_BALANCE_TRADE_REAL_YOY">"c7396"</definedName>
    <definedName name="IQ_BALANCE_TRADE_REAL_YOY_FC">"c8276"</definedName>
    <definedName name="IQ_BALANCE_TRADE_SAAR">"c6818"</definedName>
    <definedName name="IQ_BALANCE_TRADE_SAAR_APR">"c7478"</definedName>
    <definedName name="IQ_BALANCE_TRADE_SAAR_APR_FC">"c8358"</definedName>
    <definedName name="IQ_BALANCE_TRADE_SAAR_FC">"c7698"</definedName>
    <definedName name="IQ_BALANCE_TRADE_SAAR_POP">"c7038"</definedName>
    <definedName name="IQ_BALANCE_TRADE_SAAR_POP_FC">"c7918"</definedName>
    <definedName name="IQ_BALANCE_TRADE_SAAR_USD_APR_FC">"c11774"</definedName>
    <definedName name="IQ_BALANCE_TRADE_SAAR_USD_FC">"c11771"</definedName>
    <definedName name="IQ_BALANCE_TRADE_SAAR_USD_POP_FC">"c11772"</definedName>
    <definedName name="IQ_BALANCE_TRADE_SAAR_USD_YOY_FC">"c11773"</definedName>
    <definedName name="IQ_BALANCE_TRADE_SAAR_YOY">"c7258"</definedName>
    <definedName name="IQ_BALANCE_TRADE_SAAR_YOY_FC">"c8138"</definedName>
    <definedName name="IQ_BALANCE_TRADE_UNUSED">"c6817"</definedName>
    <definedName name="IQ_BALANCE_TRADE_UNUSED_UNUSED_UNUSED">"c6817"</definedName>
    <definedName name="IQ_BALANCE_TRADE_USD_APR_FC">"c11770"</definedName>
    <definedName name="IQ_BALANCE_TRADE_USD_FC">"c11767"</definedName>
    <definedName name="IQ_BALANCE_TRADE_USD_POP_FC">"c11768"</definedName>
    <definedName name="IQ_BALANCE_TRADE_USD_YOY_FC">"c11769"</definedName>
    <definedName name="IQ_BALANCE_TRADE_YOY_FC_UNUSED">"c8137"</definedName>
    <definedName name="IQ_BALANCE_TRADE_YOY_FC_UNUSED_UNUSED_UNUSED">"c8137"</definedName>
    <definedName name="IQ_BALANCE_TRADE_YOY_UNUSED">"c7257"</definedName>
    <definedName name="IQ_BALANCE_TRADE_YOY_UNUSED_UNUSED_UNUSED">"c7257"</definedName>
    <definedName name="IQ_BALANCES_DUE_DEPOSITORY_INSTITUTIONS_FDIC">"c6389"</definedName>
    <definedName name="IQ_BALANCES_DUE_FOREIGN_FDIC">"c6391"</definedName>
    <definedName name="IQ_BALANCES_DUE_FRB_FDIC">"c6393"</definedName>
    <definedName name="IQ_BANK_BENEFICIARY_FDIC">"c6505"</definedName>
    <definedName name="IQ_BANK_DEBT">"c2544"</definedName>
    <definedName name="IQ_BANK_DEBT_PCT">"c2545"</definedName>
    <definedName name="IQ_BANK_GUARANTOR_FDIC">"c6506"</definedName>
    <definedName name="IQ_BANK_LOAN_LIST">"c13507"</definedName>
    <definedName name="IQ_BANK_PREMISES_FDIC">"c6329"</definedName>
    <definedName name="IQ_BANK_SECURITIZATION_1_4_FAMILY_LOANS_FDIC">"c6721"</definedName>
    <definedName name="IQ_BANK_SECURITIZATION_AUTO_LOANS_FDIC">"c6715"</definedName>
    <definedName name="IQ_BANK_SECURITIZATION_CL_LOANS_FDIC">"c6716"</definedName>
    <definedName name="IQ_BANK_SECURITIZATION_CREDIT_CARDS_RECEIVABLES_FDIC">"c6718"</definedName>
    <definedName name="IQ_BANK_SECURITIZATION_HOME_EQUITY_LINES_FDIC">"c6719"</definedName>
    <definedName name="IQ_BANK_SECURITIZATION_OTHER_CONSUMER_LOANS_FDIC">"c6717"</definedName>
    <definedName name="IQ_BANK_SECURITIZATION_OTHER_LOANS_FDIC">"c6720"</definedName>
    <definedName name="IQ_BANKING_FEES_OPERATING_INC_FFIEC">"c13386"</definedName>
    <definedName name="IQ_BANKS_FOREIGN_COUNTRIES_NON_TRANS_ACCTS_FFIEC">"c15326"</definedName>
    <definedName name="IQ_BANKS_FOREIGN_COUNTRIES_TOTAL_DEPOSITS_FDIC">"c6475"</definedName>
    <definedName name="IQ_BANKS_FOREIGN_COUNTRIES_TRANS_ACCTS_FFIEC">"c15318"</definedName>
    <definedName name="IQ_BASE_RENT">"c16017"</definedName>
    <definedName name="IQ_BASE_RENT_OPERATING_LEASE_EXPIRING_AFTER_FIVE">"c16107"</definedName>
    <definedName name="IQ_BASE_RENT_OPERATING_LEASE_EXPIRING_CY">"c16101"</definedName>
    <definedName name="IQ_BASE_RENT_OPERATING_LEASE_EXPIRING_CY1">"c16102"</definedName>
    <definedName name="IQ_BASE_RENT_OPERATING_LEASE_EXPIRING_CY2">"c16103"</definedName>
    <definedName name="IQ_BASE_RENT_OPERATING_LEASE_EXPIRING_CY3">"c16104"</definedName>
    <definedName name="IQ_BASE_RENT_OPERATING_LEASE_EXPIRING_CY4">"c16105"</definedName>
    <definedName name="IQ_BASE_RENT_OPERATING_LEASE_EXPIRING_NEXT_FIVE">"c16106"</definedName>
    <definedName name="IQ_BASE_RENT_OPERATING_LEASE_EXPIRING_TOTAL">"c16108"</definedName>
    <definedName name="IQ_BASE_RENT_RENTAL_REVENUE">"c16062"</definedName>
    <definedName name="IQ_BASIC_EPS_EXCL">"c85"</definedName>
    <definedName name="IQ_BASIC_EPS_INCL">"c86"</definedName>
    <definedName name="IQ_BASIC_NAV_SHARES">"c16012"</definedName>
    <definedName name="IQ_BASIC_NORMAL_EPS">"c1592"</definedName>
    <definedName name="IQ_BASIC_OUTSTANDING_CURRENT_EST_CIQ">"c4541"</definedName>
    <definedName name="IQ_BASIC_OUTSTANDING_CURRENT_HIGH_EST_CIQ">"c4542"</definedName>
    <definedName name="IQ_BASIC_OUTSTANDING_CURRENT_LOW_EST_CIQ">"c4543"</definedName>
    <definedName name="IQ_BASIC_OUTSTANDING_CURRENT_MEDIAN_EST_CIQ">"c4544"</definedName>
    <definedName name="IQ_BASIC_OUTSTANDING_CURRENT_NUM_EST_CIQ">"c4545"</definedName>
    <definedName name="IQ_BASIC_OUTSTANDING_CURRENT_STDDEV_EST_CIQ">"c4546"</definedName>
    <definedName name="IQ_BASIC_OUTSTANDING_EST_CIQ">"c4547"</definedName>
    <definedName name="IQ_BASIC_OUTSTANDING_HIGH_EST_CIQ">"c4548"</definedName>
    <definedName name="IQ_BASIC_OUTSTANDING_LOW_EST_CIQ">"c4549"</definedName>
    <definedName name="IQ_BASIC_OUTSTANDING_MEDIAN_EST_CIQ">"c4550"</definedName>
    <definedName name="IQ_BASIC_OUTSTANDING_NUM_EST_CIQ">"c4551"</definedName>
    <definedName name="IQ_BASIC_OUTSTANDING_STDDEV_EST_CIQ">"c4552"</definedName>
    <definedName name="IQ_BASIC_WEIGHT">"c87"</definedName>
    <definedName name="IQ_BASIC_WEIGHT_EST_CIQ">"c4553"</definedName>
    <definedName name="IQ_BASIC_WEIGHT_GUIDANCE">"c4141"</definedName>
    <definedName name="IQ_BASIC_WEIGHT_HIGH_EST_CIQ">"c4554"</definedName>
    <definedName name="IQ_BASIC_WEIGHT_LOW_EST_CIQ">"c4555"</definedName>
    <definedName name="IQ_BASIC_WEIGHT_MEDIAN_EST_CIQ">"c4556"</definedName>
    <definedName name="IQ_BASIC_WEIGHT_NUM_EST_CIQ">"c4557"</definedName>
    <definedName name="IQ_BASIC_WEIGHT_STDDEV_EST_CIQ">"c4558"</definedName>
    <definedName name="IQ_BENCHMARK_SECURITY">"c2154"</definedName>
    <definedName name="IQ_BENCHMARK_SPRD">"c2153"</definedName>
    <definedName name="IQ_BENCHMARK_YIELD">"c8955"</definedName>
    <definedName name="IQ_BETA">"c88"</definedName>
    <definedName name="IQ_BETA_1YR">"c1966"</definedName>
    <definedName name="IQ_BETA_1YR_RSQ">"c2132"</definedName>
    <definedName name="IQ_BETA_2YR">"c1965"</definedName>
    <definedName name="IQ_BETA_2YR_RSQ">"c2131"</definedName>
    <definedName name="IQ_BETA_5YR">"c88"</definedName>
    <definedName name="IQ_BETA_5YR_RSQ">"c2130"</definedName>
    <definedName name="IQ_BIG_INT_BEAR_CD">"c89"</definedName>
    <definedName name="IQ_BOARD_MEMBER">"c96"</definedName>
    <definedName name="IQ_BOARD_MEMBER_ALL_OTHER_COMP">"c18992"</definedName>
    <definedName name="IQ_BOARD_MEMBER_ANNUAL_CASH_COMP">"c18993"</definedName>
    <definedName name="IQ_BOARD_MEMBER_AS_REPORTED_COMP">"c18997"</definedName>
    <definedName name="IQ_BOARD_MEMBER_AS_REPORTED_DIRECTOR_COMP">"c19009"</definedName>
    <definedName name="IQ_BOARD_MEMBER_ASSISTANT_EMAIL">"c15179"</definedName>
    <definedName name="IQ_BOARD_MEMBER_ASSISTANT_FAX">"c15181"</definedName>
    <definedName name="IQ_BOARD_MEMBER_ASSISTANT_NAME">"c15178"</definedName>
    <definedName name="IQ_BOARD_MEMBER_ASSISTANT_PHONE">"c15180"</definedName>
    <definedName name="IQ_BOARD_MEMBER_BACKGROUND">"c2101"</definedName>
    <definedName name="IQ_BOARD_MEMBER_BONUS">"c18988"</definedName>
    <definedName name="IQ_BOARD_MEMBER_CALCULATED_COMP">"c18995"</definedName>
    <definedName name="IQ_BOARD_MEMBER_CHANGE_PENSION">"c19010"</definedName>
    <definedName name="IQ_BOARD_MEMBER_DIRECT_FAX">"c15176"</definedName>
    <definedName name="IQ_BOARD_MEMBER_DIRECT_PHONE">"c15175"</definedName>
    <definedName name="IQ_BOARD_MEMBER_DIRECTOR_BONUS">"c19004"</definedName>
    <definedName name="IQ_BOARD_MEMBER_DIRECTOR_CHANGE_PENSION">"c19005"</definedName>
    <definedName name="IQ_BOARD_MEMBER_DIRECTOR_FEE">"c19001"</definedName>
    <definedName name="IQ_BOARD_MEMBER_DIRECTOR_NON_EQUITY_COMP">"c19006"</definedName>
    <definedName name="IQ_BOARD_MEMBER_DIRECTOR_OPTION_AWARDS">"c19002"</definedName>
    <definedName name="IQ_BOARD_MEMBER_DIRECTOR_OTHER">"c19003"</definedName>
    <definedName name="IQ_BOARD_MEMBER_DIRECTOR_STOCK_AWARDS">"c19007"</definedName>
    <definedName name="IQ_BOARD_MEMBER_DIRECTOR_STOCK_GRANTS">"c19034"</definedName>
    <definedName name="IQ_BOARD_MEMBER_DIRECTOR_STOCK_OPTIONS">"c19008"</definedName>
    <definedName name="IQ_BOARD_MEMBER_EMAIL">"c15177"</definedName>
    <definedName name="IQ_BOARD_MEMBER_EQUITY_INCENTIVE">"c19030"</definedName>
    <definedName name="IQ_BOARD_MEMBER_EST_PAYMENTS_CHANGE_CONTROL">"c18999"</definedName>
    <definedName name="IQ_BOARD_MEMBER_EST_PAYMENTS_TERMINATION">"c19011"</definedName>
    <definedName name="IQ_BOARD_MEMBER_EXERCISABLE_OPTIONS">"c19014"</definedName>
    <definedName name="IQ_BOARD_MEMBER_EXERCISABLE_VALUES">"c19015"</definedName>
    <definedName name="IQ_BOARD_MEMBER_EXERCISED_OPTIONS">"c19012"</definedName>
    <definedName name="IQ_BOARD_MEMBER_EXERCISED_VALUES">"c19013"</definedName>
    <definedName name="IQ_BOARD_MEMBER_ID">"c13756"</definedName>
    <definedName name="IQ_BOARD_MEMBER_LT_INCENTIVE">"c18991"</definedName>
    <definedName name="IQ_BOARD_MEMBER_MAIN_FAX">"c15174"</definedName>
    <definedName name="IQ_BOARD_MEMBER_MAIN_PHONE">"c15173"</definedName>
    <definedName name="IQ_BOARD_MEMBER_MARKET_VALUE_SHARES_NOT_VESTED">"c19029"</definedName>
    <definedName name="IQ_BOARD_MEMBER_NON_EQUITY_INCENTIVE">"c19000"</definedName>
    <definedName name="IQ_BOARD_MEMBER_NUM_SHARED_NOT_VESTED">"c19028"</definedName>
    <definedName name="IQ_BOARD_MEMBER_NUM_SHARES_ACQUIRED">"c19026"</definedName>
    <definedName name="IQ_BOARD_MEMBER_OFFICE_ADDRESS">"c15172"</definedName>
    <definedName name="IQ_BOARD_MEMBER_OPTION_AWARDS">"c18996"</definedName>
    <definedName name="IQ_BOARD_MEMBER_OPTION_MARKET_PRICE">"c19025"</definedName>
    <definedName name="IQ_BOARD_MEMBER_OPTION_PRICE">"c19024"</definedName>
    <definedName name="IQ_BOARD_MEMBER_OTHER_ANNUAL_COMP">"c18989"</definedName>
    <definedName name="IQ_BOARD_MEMBER_OTHER_COMP">"c18998"</definedName>
    <definedName name="IQ_BOARD_MEMBER_RESTRICTED_STOCK_COMP">"c18990"</definedName>
    <definedName name="IQ_BOARD_MEMBER_SALARY">"c18987"</definedName>
    <definedName name="IQ_BOARD_MEMBER_ST_COMP">"c18994"</definedName>
    <definedName name="IQ_BOARD_MEMBER_TITLE">"c97"</definedName>
    <definedName name="IQ_BOARD_MEMBER_TOTAL_NUM_STOCK_AWARDS">"c19033"</definedName>
    <definedName name="IQ_BOARD_MEMBER_TOTAL_OPTIONS">"c19022"</definedName>
    <definedName name="IQ_BOARD_MEMBER_TOTAL_STOCK_VALUE">"c19032"</definedName>
    <definedName name="IQ_BOARD_MEMBER_TOTAL_VALUE_OPTIONS">"c19023"</definedName>
    <definedName name="IQ_BOARD_MEMBER_UNCLASSIFIED_OPTIONS">"c19018"</definedName>
    <definedName name="IQ_BOARD_MEMBER_UNCLASSIFIED_OPTIONS_VALUE">"c19019"</definedName>
    <definedName name="IQ_BOARD_MEMBER_UNEARNED_STOCK_VALUE">"c19031"</definedName>
    <definedName name="IQ_BOARD_MEMBER_UNEXERCISABLE_OPTIONS">"c19016"</definedName>
    <definedName name="IQ_BOARD_MEMBER_UNEXERCISABLE_VALUES">"c19017"</definedName>
    <definedName name="IQ_BOARD_MEMBER_UNEXERCISED_UNEARNED_OPTIONS">"c19020"</definedName>
    <definedName name="IQ_BOARD_MEMBER_UNEXERCISED_UNEARNED_OPTIONS_VALUE">"c19021"</definedName>
    <definedName name="IQ_BOARD_MEMBER_VALUE_VESTING">"c19027"</definedName>
    <definedName name="IQ_BOND_COUPON">"c2183"</definedName>
    <definedName name="IQ_BOND_COUPON_TYPE">"c2184"</definedName>
    <definedName name="IQ_BOND_LIST">"c13505"</definedName>
    <definedName name="IQ_BOND_PRICE">"c2162"</definedName>
    <definedName name="IQ_BONDRATING_FITCH">"IQ_BONDRATING_FITCH"</definedName>
    <definedName name="IQ_BONDRATING_SP">"IQ_BONDRATING_SP"</definedName>
    <definedName name="IQ_BOOK_VALUE">"IQ_BOOK_VALUE"</definedName>
    <definedName name="IQ_BORROWED_MONEY_QUARTERLY_AVG_FFIEC">"c13091"</definedName>
    <definedName name="IQ_BORROWINGS_LESS_1YR_ASSETS_TOT_FFIEC">"c13450"</definedName>
    <definedName name="IQ_BR_FILING_DATE">"c16223"</definedName>
    <definedName name="IQ_BR_FILING_TYPE">"c16224"</definedName>
    <definedName name="IQ_BR_PLAN_APPROVE_DATE">"c16226"</definedName>
    <definedName name="IQ_BR_PLAN_CONFIRM">"c16225"</definedName>
    <definedName name="IQ_BROK_COMISSION">"c98"</definedName>
    <definedName name="IQ_BROK_COMMISSION">"c3514"</definedName>
    <definedName name="IQ_BROKER_DEPOSIT_LESS_THAN_100000_1_YR_LESS_FFIEC">"c15307"</definedName>
    <definedName name="IQ_BROKER_DEPOSIT_LESS_THAN_100000_1_YR_MORE_FFIEC">"c15308"</definedName>
    <definedName name="IQ_BROKER_DEPOSIT_LESS_THAN_100000_FFIEC">"c15306"</definedName>
    <definedName name="IQ_BROKER_DEPOSIT_MORE_THAN_100000_1_YR_LESS_FFIEC">"c15310"</definedName>
    <definedName name="IQ_BROKER_DEPOSIT_MORE_THAN_100000_1_YR_MORE_FFIEC">"c15311"</definedName>
    <definedName name="IQ_BROKER_DEPOSIT_MORE_THAN_100000_FFIEC">"c15309"</definedName>
    <definedName name="IQ_BROKERED_DEPOSITS_FDIC">"c6486"</definedName>
    <definedName name="IQ_BUDGET_BALANCE_APR_FC_UNUSED">"c8359"</definedName>
    <definedName name="IQ_BUDGET_BALANCE_APR_FC_UNUSED_UNUSED_UNUSED">"c8359"</definedName>
    <definedName name="IQ_BUDGET_BALANCE_APR_UNUSED">"c7479"</definedName>
    <definedName name="IQ_BUDGET_BALANCE_APR_UNUSED_UNUSED_UNUSED">"c7479"</definedName>
    <definedName name="IQ_BUDGET_BALANCE_FC_UNUSED">"c7699"</definedName>
    <definedName name="IQ_BUDGET_BALANCE_FC_UNUSED_UNUSED_UNUSED">"c7699"</definedName>
    <definedName name="IQ_BUDGET_BALANCE_POP_FC_UNUSED">"c7919"</definedName>
    <definedName name="IQ_BUDGET_BALANCE_POP_FC_UNUSED_UNUSED_UNUSED">"c7919"</definedName>
    <definedName name="IQ_BUDGET_BALANCE_POP_UNUSED">"c7039"</definedName>
    <definedName name="IQ_BUDGET_BALANCE_POP_UNUSED_UNUSED_UNUSED">"c7039"</definedName>
    <definedName name="IQ_BUDGET_BALANCE_SAAR">"c6820"</definedName>
    <definedName name="IQ_BUDGET_BALANCE_SAAR_APR">"c7480"</definedName>
    <definedName name="IQ_BUDGET_BALANCE_SAAR_APR_FC">"c8360"</definedName>
    <definedName name="IQ_BUDGET_BALANCE_SAAR_FC">"c7700"</definedName>
    <definedName name="IQ_BUDGET_BALANCE_SAAR_POP">"c7040"</definedName>
    <definedName name="IQ_BUDGET_BALANCE_SAAR_POP_FC">"c7920"</definedName>
    <definedName name="IQ_BUDGET_BALANCE_SAAR_YOY">"c7260"</definedName>
    <definedName name="IQ_BUDGET_BALANCE_SAAR_YOY_FC">"c8140"</definedName>
    <definedName name="IQ_BUDGET_BALANCE_UNUSED">"c6819"</definedName>
    <definedName name="IQ_BUDGET_BALANCE_UNUSED_UNUSED_UNUSED">"c6819"</definedName>
    <definedName name="IQ_BUDGET_BALANCE_YOY_FC_UNUSED">"c8139"</definedName>
    <definedName name="IQ_BUDGET_BALANCE_YOY_FC_UNUSED_UNUSED_UNUSED">"c8139"</definedName>
    <definedName name="IQ_BUDGET_BALANCE_YOY_UNUSED">"c7259"</definedName>
    <definedName name="IQ_BUDGET_BALANCE_YOY_UNUSED_UNUSED_UNUSED">"c7259"</definedName>
    <definedName name="IQ_BUDGET_RECEIPTS_APR_FC_UNUSED">"c8361"</definedName>
    <definedName name="IQ_BUDGET_RECEIPTS_APR_FC_UNUSED_UNUSED_UNUSED">"c8361"</definedName>
    <definedName name="IQ_BUDGET_RECEIPTS_APR_UNUSED">"c7481"</definedName>
    <definedName name="IQ_BUDGET_RECEIPTS_APR_UNUSED_UNUSED_UNUSED">"c7481"</definedName>
    <definedName name="IQ_BUDGET_RECEIPTS_FC_UNUSED">"c7701"</definedName>
    <definedName name="IQ_BUDGET_RECEIPTS_FC_UNUSED_UNUSED_UNUSED">"c7701"</definedName>
    <definedName name="IQ_BUDGET_RECEIPTS_POP_FC_UNUSED">"c7921"</definedName>
    <definedName name="IQ_BUDGET_RECEIPTS_POP_FC_UNUSED_UNUSED_UNUSED">"c7921"</definedName>
    <definedName name="IQ_BUDGET_RECEIPTS_POP_UNUSED">"c7041"</definedName>
    <definedName name="IQ_BUDGET_RECEIPTS_POP_UNUSED_UNUSED_UNUSED">"c7041"</definedName>
    <definedName name="IQ_BUDGET_RECEIPTS_UNUSED">"c6821"</definedName>
    <definedName name="IQ_BUDGET_RECEIPTS_UNUSED_UNUSED_UNUSED">"c6821"</definedName>
    <definedName name="IQ_BUDGET_RECEIPTS_YOY_FC_UNUSED">"c8141"</definedName>
    <definedName name="IQ_BUDGET_RECEIPTS_YOY_FC_UNUSED_UNUSED_UNUSED">"c8141"</definedName>
    <definedName name="IQ_BUDGET_RECEIPTS_YOY_UNUSED">"c7261"</definedName>
    <definedName name="IQ_BUDGET_RECEIPTS_YOY_UNUSED_UNUSED_UNUSED">"c7261"</definedName>
    <definedName name="IQ_BUDGET_SPENDING">"c6822"</definedName>
    <definedName name="IQ_BUDGET_SPENDING_APR">"c7482"</definedName>
    <definedName name="IQ_BUDGET_SPENDING_APR_FC">"c8362"</definedName>
    <definedName name="IQ_BUDGET_SPENDING_FC">"c7702"</definedName>
    <definedName name="IQ_BUDGET_SPENDING_POP">"c7042"</definedName>
    <definedName name="IQ_BUDGET_SPENDING_POP_FC">"c7922"</definedName>
    <definedName name="IQ_BUDGET_SPENDING_REAL">"c6958"</definedName>
    <definedName name="IQ_BUDGET_SPENDING_REAL_APR">"c7618"</definedName>
    <definedName name="IQ_BUDGET_SPENDING_REAL_APR_FC">"c8498"</definedName>
    <definedName name="IQ_BUDGET_SPENDING_REAL_FC">"c7838"</definedName>
    <definedName name="IQ_BUDGET_SPENDING_REAL_POP">"c7178"</definedName>
    <definedName name="IQ_BUDGET_SPENDING_REAL_POP_FC">"c8058"</definedName>
    <definedName name="IQ_BUDGET_SPENDING_REAL_SAAR">"c6959"</definedName>
    <definedName name="IQ_BUDGET_SPENDING_REAL_SAAR_APR">"c7619"</definedName>
    <definedName name="IQ_BUDGET_SPENDING_REAL_SAAR_APR_FC">"c8499"</definedName>
    <definedName name="IQ_BUDGET_SPENDING_REAL_SAAR_FC">"c7839"</definedName>
    <definedName name="IQ_BUDGET_SPENDING_REAL_SAAR_POP">"c7179"</definedName>
    <definedName name="IQ_BUDGET_SPENDING_REAL_SAAR_POP_FC">"c8059"</definedName>
    <definedName name="IQ_BUDGET_SPENDING_REAL_SAAR_USD">"c11906"</definedName>
    <definedName name="IQ_BUDGET_SPENDING_REAL_SAAR_USD_APR">"c11909"</definedName>
    <definedName name="IQ_BUDGET_SPENDING_REAL_SAAR_USD_POP">"c11907"</definedName>
    <definedName name="IQ_BUDGET_SPENDING_REAL_SAAR_USD_YOY">"c11908"</definedName>
    <definedName name="IQ_BUDGET_SPENDING_REAL_SAAR_YOY">"c7399"</definedName>
    <definedName name="IQ_BUDGET_SPENDING_REAL_SAAR_YOY_FC">"c8279"</definedName>
    <definedName name="IQ_BUDGET_SPENDING_REAL_YOY">"c7398"</definedName>
    <definedName name="IQ_BUDGET_SPENDING_REAL_YOY_FC">"c8278"</definedName>
    <definedName name="IQ_BUDGET_SPENDING_SAAR">"c6823"</definedName>
    <definedName name="IQ_BUDGET_SPENDING_SAAR_APR">"c7483"</definedName>
    <definedName name="IQ_BUDGET_SPENDING_SAAR_APR_FC">"c8363"</definedName>
    <definedName name="IQ_BUDGET_SPENDING_SAAR_FC">"c7703"</definedName>
    <definedName name="IQ_BUDGET_SPENDING_SAAR_POP">"c7043"</definedName>
    <definedName name="IQ_BUDGET_SPENDING_SAAR_POP_FC">"c7923"</definedName>
    <definedName name="IQ_BUDGET_SPENDING_SAAR_USD_APR_FC">"c11782"</definedName>
    <definedName name="IQ_BUDGET_SPENDING_SAAR_USD_FC">"c11779"</definedName>
    <definedName name="IQ_BUDGET_SPENDING_SAAR_USD_POP_FC">"c11780"</definedName>
    <definedName name="IQ_BUDGET_SPENDING_SAAR_USD_YOY_FC">"c11781"</definedName>
    <definedName name="IQ_BUDGET_SPENDING_SAAR_YOY">"c7263"</definedName>
    <definedName name="IQ_BUDGET_SPENDING_SAAR_YOY_FC">"c8143"</definedName>
    <definedName name="IQ_BUDGET_SPENDING_USD_APR_FC">"c11778"</definedName>
    <definedName name="IQ_BUDGET_SPENDING_USD_FC">"c11775"</definedName>
    <definedName name="IQ_BUDGET_SPENDING_USD_POP_FC">"c11776"</definedName>
    <definedName name="IQ_BUDGET_SPENDING_USD_YOY_FC">"c11777"</definedName>
    <definedName name="IQ_BUDGET_SPENDING_YOY">"c7262"</definedName>
    <definedName name="IQ_BUDGET_SPENDING_YOY_FC">"c8142"</definedName>
    <definedName name="IQ_BUILDINGS">"c99"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DESCRIPTION">"c15589"</definedName>
    <definedName name="IQ_BUS_SEG_DESCRIPTION_ABS">"c15577"</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IC">"c15588"</definedName>
    <definedName name="IQ_BUS_SEG_NAIC_ABS">"c15576"</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PRIMARY_GIC">"c15584"</definedName>
    <definedName name="IQ_BUS_SEG_PRIMARY_GIC_ABS">"c15572"</definedName>
    <definedName name="IQ_BUS_SEG_PRIMARY_SIC">"c15586"</definedName>
    <definedName name="IQ_BUS_SEG_PRIMARY_SIC_ABS">"c15574"</definedName>
    <definedName name="IQ_BUS_SEG_REV">"c4068"</definedName>
    <definedName name="IQ_BUS_SEG_REV_ABS">"c4090"</definedName>
    <definedName name="IQ_BUS_SEG_REV_TOTAL">"c4106"</definedName>
    <definedName name="IQ_BUS_SEG_SECONDARY_GIC">"c15585"</definedName>
    <definedName name="IQ_BUS_SEG_SECONDARY_GIC_ABS">"c15573"</definedName>
    <definedName name="IQ_BUS_SEG_SECONDARY_SIC">"c15587"</definedName>
    <definedName name="IQ_BUS_SEG_SECONDARY_SIC_ABS">"c15575"</definedName>
    <definedName name="IQ_BUSINESS_COMBINATIONS_FFIEC">"c12967"</definedName>
    <definedName name="IQ_BUSINESS_DESCRIPTION">"c322"</definedName>
    <definedName name="IQ_BV_ACT_OR_EST_CIQ">"c5068"</definedName>
    <definedName name="IQ_BV_ACT_OR_EST_CIQ_COL">"c11715"</definedName>
    <definedName name="IQ_BV_EST_CIQ">"c4737"</definedName>
    <definedName name="IQ_BV_HIGH_EST_CIQ">"c4739"</definedName>
    <definedName name="IQ_BV_LOW_EST_CIQ">"c4740"</definedName>
    <definedName name="IQ_BV_MEDIAN_EST_CIQ">"c4738"</definedName>
    <definedName name="IQ_BV_NUM_EST_CIQ">"c4741"</definedName>
    <definedName name="IQ_BV_OVER_SHARES">"c100"</definedName>
    <definedName name="IQ_BV_SHARE">"c100"</definedName>
    <definedName name="IQ_BV_SHARE_ACT_OR_EST_CIQ">"c5072"</definedName>
    <definedName name="IQ_BV_SHARE_ACT_OR_EST_CIQ_COL">"c11719"</definedName>
    <definedName name="IQ_BV_SHARE_EST_CIQ">"c3800"</definedName>
    <definedName name="IQ_BV_SHARE_HIGH_EST_CIQ">"c3802"</definedName>
    <definedName name="IQ_BV_SHARE_LOW_EST_CIQ">"c3803"</definedName>
    <definedName name="IQ_BV_SHARE_MEDIAN_EST_CIQ">"c3801"</definedName>
    <definedName name="IQ_BV_SHARE_NUM_EST_CIQ">"c3804"</definedName>
    <definedName name="IQ_BV_SHARE_STDDEV_EST_CIQ">"c3805"</definedName>
    <definedName name="IQ_BV_STDDEV_EST_CIQ">"c4742"</definedName>
    <definedName name="IQ_CA_AP">"c8881"</definedName>
    <definedName name="IQ_CA_AP_ABS">"c8900"</definedName>
    <definedName name="IQ_CA_NAME_AP">"c8919"</definedName>
    <definedName name="IQ_CA_NAME_AP_ABS">"c8938"</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BUS_PHONE">"c15773"</definedName>
    <definedName name="IQ_CABLE_SUBS_DIG">"c2856"</definedName>
    <definedName name="IQ_CABLE_SUBS_LONG_DIST_PHONE">"c15775"</definedName>
    <definedName name="IQ_CABLE_SUBS_NON_VIDEO">"c2860"</definedName>
    <definedName name="IQ_CABLE_SUBS_PHONE">"c2859"</definedName>
    <definedName name="IQ_CABLE_SUBS_RES_PHONE">"c15772"</definedName>
    <definedName name="IQ_CABLE_SUBS_SATELITE">"c15771"</definedName>
    <definedName name="IQ_CABLE_SUBS_TOTAL">"c2862"</definedName>
    <definedName name="IQ_CABLE_SUBS_WHOLE_PHONE">"c15774"</definedName>
    <definedName name="IQ_CABLE_THP">"c2847"</definedName>
    <definedName name="IQ_CABLE_TOTAL_PENETRATION">"c2854"</definedName>
    <definedName name="IQ_CABLE_TOTAL_REV">"c2883"</definedName>
    <definedName name="IQ_CAL_Q">"c101"</definedName>
    <definedName name="IQ_CAL_Q_EST">"c6796"</definedName>
    <definedName name="IQ_CAL_Q_EST_CIQ">"c6808"</definedName>
    <definedName name="IQ_CAL_Q_EST_CIQ_COL">"c11743"</definedName>
    <definedName name="IQ_CAL_Y">"c102"</definedName>
    <definedName name="IQ_CAL_Y_EST">"c6797"</definedName>
    <definedName name="IQ_CAL_Y_EST_CIQ">"c6809"</definedName>
    <definedName name="IQ_CAL_Y_EST_CIQ_COL">"c11744"</definedName>
    <definedName name="IQ_CALC_TYPE_BS">"c3086"</definedName>
    <definedName name="IQ_CALC_TYPE_CF">"c3085"</definedName>
    <definedName name="IQ_CALC_TYPE_IS">"c3084"</definedName>
    <definedName name="IQ_CALL_DATE_SCHEDULE">"c2481"</definedName>
    <definedName name="IQ_CALL_FEATURE">"c2197"</definedName>
    <definedName name="IQ_CALL_PRICE_SCHEDULE">"c2482"</definedName>
    <definedName name="IQ_CALLABLE">"c2196"</definedName>
    <definedName name="IQ_CAP_INVEST_CABLE">"c15794"</definedName>
    <definedName name="IQ_CAP_INVEST_COMMERCIAL">"c15800"</definedName>
    <definedName name="IQ_CAP_INVEST_CUST_PREMISE_EQUIP">"c15795"</definedName>
    <definedName name="IQ_CAP_INVEST_LINE_EXTENSIONS">"c15797"</definedName>
    <definedName name="IQ_CAP_INVEST_SCALABLE_INFRASTRUCTURE">"c15796"</definedName>
    <definedName name="IQ_CAP_INVEST_SUPPORT">"c15799"</definedName>
    <definedName name="IQ_CAP_INVEST_UPGRADE_REBUILD">"c15798"</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_UTIL_RATE">"c6824"</definedName>
    <definedName name="IQ_CAP_UTIL_RATE_POP">"c7044"</definedName>
    <definedName name="IQ_CAP_UTIL_RATE_YOY">"c7264"</definedName>
    <definedName name="IQ_CAPEX">"c103"</definedName>
    <definedName name="IQ_CAPEX_10YR_ANN_CAGR">"c6050"</definedName>
    <definedName name="IQ_CAPEX_10YR_ANN_GROWTH">"c104"</definedName>
    <definedName name="IQ_CAPEX_1YR_ANN_GROWTH">"c105"</definedName>
    <definedName name="IQ_CAPEX_2YR_ANN_CAGR">"c6051"</definedName>
    <definedName name="IQ_CAPEX_2YR_ANN_GROWTH">"c106"</definedName>
    <definedName name="IQ_CAPEX_3YR_ANN_CAGR">"c6052"</definedName>
    <definedName name="IQ_CAPEX_3YR_ANN_GROWTH">"c107"</definedName>
    <definedName name="IQ_CAPEX_5YR_ANN_CAGR">"c6053"</definedName>
    <definedName name="IQ_CAPEX_5YR_ANN_GROWTH">"c108"</definedName>
    <definedName name="IQ_CAPEX_7YR_ANN_CAGR">"c6054"</definedName>
    <definedName name="IQ_CAPEX_7YR_ANN_GROWTH">"c109"</definedName>
    <definedName name="IQ_CAPEX_ACT_OR_EST_CIQ">"c5071"</definedName>
    <definedName name="IQ_CAPEX_ACT_OR_EST_CIQ_COL">"c11718"</definedName>
    <definedName name="IQ_CAPEX_BNK">"c110"</definedName>
    <definedName name="IQ_CAPEX_BR">"c111"</definedName>
    <definedName name="IQ_CAPEX_EST_CIQ">"c3807"</definedName>
    <definedName name="IQ_CAPEX_FIN">"c112"</definedName>
    <definedName name="IQ_CAPEX_GUIDANCE_CIQ">"c4562"</definedName>
    <definedName name="IQ_CAPEX_GUIDANCE_CIQ_COL">"c11211"</definedName>
    <definedName name="IQ_CAPEX_HIGH_EST_CIQ">"c3809"</definedName>
    <definedName name="IQ_CAPEX_HIGH_GUIDANCE_CIQ">"c4592"</definedName>
    <definedName name="IQ_CAPEX_HIGH_GUIDANCE_CIQ_COL">"c11241"</definedName>
    <definedName name="IQ_CAPEX_INS">"c113"</definedName>
    <definedName name="IQ_CAPEX_LOW_EST_CIQ">"c3810"</definedName>
    <definedName name="IQ_CAPEX_LOW_GUIDANCE_CIQ">"c4632"</definedName>
    <definedName name="IQ_CAPEX_LOW_GUIDANCE_CIQ_COL">"c11281"</definedName>
    <definedName name="IQ_CAPEX_MEDIAN_EST_CIQ">"c3808"</definedName>
    <definedName name="IQ_CAPEX_NUM_EST_CIQ">"c3811"</definedName>
    <definedName name="IQ_CAPEX_PCT_REV">"c19144"</definedName>
    <definedName name="IQ_CAPEX_STDDEV_EST_CIQ">"c3812"</definedName>
    <definedName name="IQ_CAPEX_UTI">"c114"</definedName>
    <definedName name="IQ_CAPITAL_ALLOCATION_ADJUSTMENT_FOREIGN_FFIEC">"c15389"</definedName>
    <definedName name="IQ_CAPITAL_LEASE">"c115"</definedName>
    <definedName name="IQ_CAPITAL_LEASES">"c115"</definedName>
    <definedName name="IQ_CAPITAL_LEASES_TOTAL">"c3031"</definedName>
    <definedName name="IQ_CAPITAL_LEASES_TOTAL_PCT">"c2506"</definedName>
    <definedName name="IQ_CAPITAL_RAISED_PERIOD_COVERED">"c9959"</definedName>
    <definedName name="IQ_CAPITAL_RAISED_PERIOD_GROUP">"c9945"</definedName>
    <definedName name="IQ_CAPITAL_UNDER_MANAGE">"c18929"</definedName>
    <definedName name="IQ_CAPITAL_UNDER_MANAGE_CURRENCY">"c19171"</definedName>
    <definedName name="IQ_CAPITAL_UNDER_MANAGE_DATE">"c18930"</definedName>
    <definedName name="IQ_CAPITALIZED_INTEREST">"c2076"</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"c118"</definedName>
    <definedName name="IQ_CASH_ACQUIRE_CF">"c1630"</definedName>
    <definedName name="IQ_CASH_BALANCES_DUE_FFIEC">"c12773"</definedName>
    <definedName name="IQ_CASH_BANKS_FOREIGN_COUNTRIES_DOM_FFIEC">"c15289"</definedName>
    <definedName name="IQ_CASH_COLLECTION_UNPOSTED_DEBITS_CURRENCY_FFIEC">"c15279"</definedName>
    <definedName name="IQ_CASH_COLLECTION_UNPOSTED_DEBITS_DOM_FFIEC">"c15286"</definedName>
    <definedName name="IQ_CASH_CONVERSION">"c117"</definedName>
    <definedName name="IQ_CASH_COST_ALUM">"c9252"</definedName>
    <definedName name="IQ_CASH_COST_COAL">"c9825"</definedName>
    <definedName name="IQ_CASH_COST_COP">"c9199"</definedName>
    <definedName name="IQ_CASH_COST_DIAM">"c9676"</definedName>
    <definedName name="IQ_CASH_COST_GOLD">"c9037"</definedName>
    <definedName name="IQ_CASH_COST_IRON">"c9411"</definedName>
    <definedName name="IQ_CASH_COST_LEAD">"c9464"</definedName>
    <definedName name="IQ_CASH_COST_MANG">"c9517"</definedName>
    <definedName name="IQ_CASH_COST_MET_COAL">"c9762"</definedName>
    <definedName name="IQ_CASH_COST_MOLYB">"c9729"</definedName>
    <definedName name="IQ_CASH_COST_NICK">"c9305"</definedName>
    <definedName name="IQ_CASH_COST_PER_SUB">"c15763"</definedName>
    <definedName name="IQ_CASH_COST_PLAT">"c9143"</definedName>
    <definedName name="IQ_CASH_COST_SILVER">"c9090"</definedName>
    <definedName name="IQ_CASH_COST_STEAM">"c9792"</definedName>
    <definedName name="IQ_CASH_COST_TITAN">"c9570"</definedName>
    <definedName name="IQ_CASH_COST_URAN">"c9623"</definedName>
    <definedName name="IQ_CASH_COST_ZINC">"c9358"</definedName>
    <definedName name="IQ_CASH_DEPOSITORY_INSTIT_US_DOM_FFIEC">"c15288"</definedName>
    <definedName name="IQ_CASH_DIVIDENDS_NET_INCOME_FDIC">"c6738"</definedName>
    <definedName name="IQ_CASH_DUE_BANKS">"c118"</definedName>
    <definedName name="IQ_CASH_DUE_OTHER_FED_RESERVE_BANKS_DOM_FFIEC">"c15290"</definedName>
    <definedName name="IQ_CASH_DUE_OTHER_FED_RESERVE_BANKS_FFIEC">"c15284"</definedName>
    <definedName name="IQ_CASH_DUE_US_BRANCH_FOREIGN_BANK_FFIEC">"c15280"</definedName>
    <definedName name="IQ_CASH_EQUIV">"c118"</definedName>
    <definedName name="IQ_CASH_FINAN">"c119"</definedName>
    <definedName name="IQ_CASH_FINAN_AP">"c8890"</definedName>
    <definedName name="IQ_CASH_FINAN_AP_ABS">"c8909"</definedName>
    <definedName name="IQ_CASH_FINAN_NAME_AP">"c8928"</definedName>
    <definedName name="IQ_CASH_FINAN_NAME_AP_ABS">"c8947"</definedName>
    <definedName name="IQ_CASH_FINAN_SUBTOTAL_AP">"c10111"</definedName>
    <definedName name="IQ_CASH_FLOW_ACT_OR_EST">"c4154"</definedName>
    <definedName name="IQ_CASH_FLOW_ACT_OR_EST_CIQ">"c4566"</definedName>
    <definedName name="IQ_CASH_FLOW_ACT_OR_EST_CIQ_COL">"c11215"</definedName>
    <definedName name="IQ_CASH_FLOW_EST_CIQ">"c4565"</definedName>
    <definedName name="IQ_CASH_FLOW_GUIDANCE">"c4155"</definedName>
    <definedName name="IQ_CASH_FLOW_GUIDANCE_CIQ">"c4567"</definedName>
    <definedName name="IQ_CASH_FLOW_GUIDANCE_CIQ_COL">"c11216"</definedName>
    <definedName name="IQ_CASH_FLOW_HIGH_EST_CIQ">"c4568"</definedName>
    <definedName name="IQ_CASH_FLOW_HIGH_GUIDANCE">"c4201"</definedName>
    <definedName name="IQ_CASH_FLOW_HIGH_GUIDANCE_CIQ">"c4613"</definedName>
    <definedName name="IQ_CASH_FLOW_HIGH_GUIDANCE_CIQ_COL">"c11262"</definedName>
    <definedName name="IQ_CASH_FLOW_LOW_EST_CIQ">"c4569"</definedName>
    <definedName name="IQ_CASH_FLOW_LOW_GUIDANCE">"c4241"</definedName>
    <definedName name="IQ_CASH_FLOW_LOW_GUIDANCE_CIQ">"c4653"</definedName>
    <definedName name="IQ_CASH_FLOW_LOW_GUIDANCE_CIQ_COL">"c11302"</definedName>
    <definedName name="IQ_CASH_FLOW_MEDIAN_EST_CIQ">"c4570"</definedName>
    <definedName name="IQ_CASH_FLOW_NUM_EST_CIQ">"c4571"</definedName>
    <definedName name="IQ_CASH_FLOW_STDDEV_EST_CIQ">"c4572"</definedName>
    <definedName name="IQ_CASH_FOREIGN_BRANCH_OTHER_US_BANKS_FFIEC">"c15282"</definedName>
    <definedName name="IQ_CASH_IN_PROCESS_FDIC">"c6386"</definedName>
    <definedName name="IQ_CASH_INTEREST">"c120"</definedName>
    <definedName name="IQ_CASH_INTEREST_FINAN">"c6295"</definedName>
    <definedName name="IQ_CASH_INTEREST_INVEST">"c6294"</definedName>
    <definedName name="IQ_CASH_INTEREST_NET">"c12753"</definedName>
    <definedName name="IQ_CASH_INTEREST_OPER">"c6293"</definedName>
    <definedName name="IQ_CASH_INTEREST_RECEIVED">"c12754"</definedName>
    <definedName name="IQ_CASH_INVEST">"c121"</definedName>
    <definedName name="IQ_CASH_INVEST_AP">"c8889"</definedName>
    <definedName name="IQ_CASH_INVEST_AP_ABS">"c8908"</definedName>
    <definedName name="IQ_CASH_INVEST_NAME_AP">"c8927"</definedName>
    <definedName name="IQ_CASH_INVEST_NAME_AP_ABS">"c8946"</definedName>
    <definedName name="IQ_CASH_INVEST_SUBTOTAL_AP">"c8991"</definedName>
    <definedName name="IQ_CASH_OPER">"c122"</definedName>
    <definedName name="IQ_CASH_OPER_ACT_OR_EST">"c4164"</definedName>
    <definedName name="IQ_CASH_OPER_ACT_OR_EST_CIQ">"c4576"</definedName>
    <definedName name="IQ_CASH_OPER_ACT_OR_EST_CIQ_COL">"c11225"</definedName>
    <definedName name="IQ_CASH_OPER_AP">"c8888"</definedName>
    <definedName name="IQ_CASH_OPER_AP_ABS">"c8907"</definedName>
    <definedName name="IQ_CASH_OPER_EST_CIQ">"c4575"</definedName>
    <definedName name="IQ_CASH_OPER_GUIDANCE_CIQ">"c4577"</definedName>
    <definedName name="IQ_CASH_OPER_GUIDANCE_CIQ_COL">"c11226"</definedName>
    <definedName name="IQ_CASH_OPER_HIGH_EST_CIQ">"c4578"</definedName>
    <definedName name="IQ_CASH_OPER_HIGH_GUIDANCE_CIQ">"c4597"</definedName>
    <definedName name="IQ_CASH_OPER_HIGH_GUIDANCE_CIQ_COL">"c11246"</definedName>
    <definedName name="IQ_CASH_OPER_LOW_EST_CIQ">"c4768"</definedName>
    <definedName name="IQ_CASH_OPER_LOW_GUIDANCE_CIQ">"c4637"</definedName>
    <definedName name="IQ_CASH_OPER_LOW_GUIDANCE_CIQ_COL">"c11286"</definedName>
    <definedName name="IQ_CASH_OPER_MEDIAN_EST_CIQ">"c4771"</definedName>
    <definedName name="IQ_CASH_OPER_NAME_AP">"c8926"</definedName>
    <definedName name="IQ_CASH_OPER_NAME_AP_ABS">"c8945"</definedName>
    <definedName name="IQ_CASH_OPER_NUM_EST_CIQ">"c4772"</definedName>
    <definedName name="IQ_CASH_OPER_STDDEV_EST_CIQ">"c4773"</definedName>
    <definedName name="IQ_CASH_OPER_SUBTOTAL_AP">"c8990"</definedName>
    <definedName name="IQ_CASH_OTHER_ADJ_AP">"c8891"</definedName>
    <definedName name="IQ_CASH_OTHER_ADJ_AP_ABS">"c8910"</definedName>
    <definedName name="IQ_CASH_OTHER_ADJ_NAME_AP">"c8929"</definedName>
    <definedName name="IQ_CASH_OTHER_ADJ_NAME_AP_ABS">"c8948"</definedName>
    <definedName name="IQ_CASH_OTHER_BANKS_FOREIGN_COUNTRIES_FFIEC">"c15283"</definedName>
    <definedName name="IQ_CASH_OTHER_US_COMM_BANK_DEP_INSTIT_FFIEC">"c15281"</definedName>
    <definedName name="IQ_CASH_SEGREG">"c123"</definedName>
    <definedName name="IQ_CASH_SHARE">"c1911"</definedName>
    <definedName name="IQ_CASH_ST">"c124"</definedName>
    <definedName name="IQ_CASH_ST_INVEST">"c124"</definedName>
    <definedName name="IQ_CASH_ST_INVEST_EST_CIQ">"c4775"</definedName>
    <definedName name="IQ_CASH_ST_INVEST_GUIDANCE">"c4250"</definedName>
    <definedName name="IQ_CASH_ST_INVEST_GUIDANCE_CIQ">"c4776"</definedName>
    <definedName name="IQ_CASH_ST_INVEST_GUIDANCE_CIQ_COL">"c11423"</definedName>
    <definedName name="IQ_CASH_ST_INVEST_HIGH_EST_CIQ">"c4777"</definedName>
    <definedName name="IQ_CASH_ST_INVEST_HIGH_GUIDANCE">"c4195"</definedName>
    <definedName name="IQ_CASH_ST_INVEST_HIGH_GUIDANCE_CIQ">"c4607"</definedName>
    <definedName name="IQ_CASH_ST_INVEST_HIGH_GUIDANCE_CIQ_COL">"c11256"</definedName>
    <definedName name="IQ_CASH_ST_INVEST_LOW_EST_CIQ">"c4778"</definedName>
    <definedName name="IQ_CASH_ST_INVEST_LOW_GUIDANCE">"c4235"</definedName>
    <definedName name="IQ_CASH_ST_INVEST_LOW_GUIDANCE_CIQ">"c4647"</definedName>
    <definedName name="IQ_CASH_ST_INVEST_LOW_GUIDANCE_CIQ_COL">"c11296"</definedName>
    <definedName name="IQ_CASH_ST_INVEST_MEDIAN_EST_CIQ">"c4779"</definedName>
    <definedName name="IQ_CASH_ST_INVEST_NUM_EST_CIQ">"c4780"</definedName>
    <definedName name="IQ_CASH_ST_INVEST_STDDEV_EST_CIQ">"c4781"</definedName>
    <definedName name="IQ_CASH_STRUCTURED_PRODUCTS_AFS_AMORT_COST_FFIEC">"c20500"</definedName>
    <definedName name="IQ_CASH_STRUCTURED_PRODUCTS_AFS_FAIR_VAL_FFIEC">"c20465"</definedName>
    <definedName name="IQ_CASH_STRUCTURED_PRODUCTS_AVAIL_SALE_FFIEC">"c15263"</definedName>
    <definedName name="IQ_CASH_STRUCTURED_PRODUCTS_FFIEC">"c15260"</definedName>
    <definedName name="IQ_CASH_STRUCTURED_PRODUCTS_HTM_AMORT_COST_FFIEC">"c20448"</definedName>
    <definedName name="IQ_CASH_STRUCTURED_PRODUCTS_HTM_FAIR_VAL_FFIEC">"c20483"</definedName>
    <definedName name="IQ_CASH_TAXES">"c125"</definedName>
    <definedName name="IQ_CASH_TAXES_FINAN">"c6292"</definedName>
    <definedName name="IQ_CASH_TAXES_INVEST">"c6291"</definedName>
    <definedName name="IQ_CASH_TAXES_OPER">"c6290"</definedName>
    <definedName name="IQ_CATASTROPHIC_LOSS_RATIO">"c15881"</definedName>
    <definedName name="IQ_CCE_FDIC">"c6296"</definedName>
    <definedName name="IQ_CDS_5YR_CIQID">"c11751"</definedName>
    <definedName name="IQ_CDS_ASK">"c6027"</definedName>
    <definedName name="IQ_CDS_BID">"c6026"</definedName>
    <definedName name="IQ_CDS_COUPON">"c15234"</definedName>
    <definedName name="IQ_CDS_CURRENCY">"c6031"</definedName>
    <definedName name="IQ_CDS_DERIVATIVES_BENEFICIARY_FFIEC">"c13119"</definedName>
    <definedName name="IQ_CDS_DERIVATIVES_GUARANTOR_FFIEC">"c13112"</definedName>
    <definedName name="IQ_CDS_EVAL_DATE">"c6029"</definedName>
    <definedName name="IQ_CDS_LIST">"c13510"</definedName>
    <definedName name="IQ_CDS_LOAN_LIST">"c13518"</definedName>
    <definedName name="IQ_CDS_MID">"c6028"</definedName>
    <definedName name="IQ_CDS_NAME">"c6034"</definedName>
    <definedName name="IQ_CDS_NEXT_SERIES_ID">"c15231"</definedName>
    <definedName name="IQ_CDS_PREV_SERIES_ID">"c15232"</definedName>
    <definedName name="IQ_CDS_PRICE_TYPE">"c15233"</definedName>
    <definedName name="IQ_CDS_SENIOR_LIST">"c13508"</definedName>
    <definedName name="IQ_CDS_SUB_LIST">"c13509"</definedName>
    <definedName name="IQ_CDS_TERM">"c6030"</definedName>
    <definedName name="IQ_CDS_TYPE">"c6025"</definedName>
    <definedName name="IQ_CEDED_AH_EARNED">"c2743"</definedName>
    <definedName name="IQ_CEDED_CLAIM_ADJ_EXP_RESERVE_BOP">"c15875"</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LOSSES">"c15872"</definedName>
    <definedName name="IQ_CEDED_PC_EARNED">"c2748"</definedName>
    <definedName name="IQ_CEDED_PREMIUMS_EARNED_GROSS_PREMIUMS_EARNED">"c15887"</definedName>
    <definedName name="IQ_CEDED_PREMIUMS_WRITTEN_GROSS_PREMIUMS_WRITTEN">"c15885"</definedName>
    <definedName name="IQ_CEDED_WRITTEN">"c2727"</definedName>
    <definedName name="IQ_CEO_ID">"c15210"</definedName>
    <definedName name="IQ_CEO_NAME">"c15209"</definedName>
    <definedName name="IQ_CERTIFIED_OFFICIAL_CHECKS_TRANS_ACCTS_FFIEC">"c15320"</definedName>
    <definedName name="IQ_CFO_10YR_ANN_CAGR">"c6055"</definedName>
    <definedName name="IQ_CFO_10YR_ANN_GROWTH">"c126"</definedName>
    <definedName name="IQ_CFO_1YR_ANN_GROWTH">"c127"</definedName>
    <definedName name="IQ_CFO_2YR_ANN_CAGR">"c6056"</definedName>
    <definedName name="IQ_CFO_2YR_ANN_GROWTH">"c128"</definedName>
    <definedName name="IQ_CFO_3YR_ANN_CAGR">"c6057"</definedName>
    <definedName name="IQ_CFO_3YR_ANN_GROWTH">"c129"</definedName>
    <definedName name="IQ_CFO_5YR_ANN_CAGR">"c6058"</definedName>
    <definedName name="IQ_CFO_5YR_ANN_GROWTH">"c130"</definedName>
    <definedName name="IQ_CFO_7YR_ANN_CAGR">"c6059"</definedName>
    <definedName name="IQ_CFO_7YR_ANN_GROWTH">"c131"</definedName>
    <definedName name="IQ_CFO_CURRENT_LIAB">"c132"</definedName>
    <definedName name="IQ_CFO_ID">"c15212"</definedName>
    <definedName name="IQ_CFO_NAME">"c15211"</definedName>
    <definedName name="IQ_CFPS_ACT_OR_EST">"c2217"</definedName>
    <definedName name="IQ_CFPS_ACT_OR_EST_CIQ">"c5061"</definedName>
    <definedName name="IQ_CFPS_ACT_OR_EST_CIQ_COL">"c11708"</definedName>
    <definedName name="IQ_CFPS_EST">"c1667"</definedName>
    <definedName name="IQ_CFPS_EST_CIQ">"c3675"</definedName>
    <definedName name="IQ_CFPS_GUIDANCE_CIQ">"c4782"</definedName>
    <definedName name="IQ_CFPS_GUIDANCE_CIQ_COL">"c11429"</definedName>
    <definedName name="IQ_CFPS_HIGH_EST">"c1669"</definedName>
    <definedName name="IQ_CFPS_HIGH_EST_CIQ">"c3677"</definedName>
    <definedName name="IQ_CFPS_HIGH_GUIDANCE_CIQ">"c4579"</definedName>
    <definedName name="IQ_CFPS_HIGH_GUIDANCE_CIQ_COL">"c11228"</definedName>
    <definedName name="IQ_CFPS_LOW_EST">"c1670"</definedName>
    <definedName name="IQ_CFPS_LOW_EST_CIQ">"c3678"</definedName>
    <definedName name="IQ_CFPS_LOW_GUIDANCE_CIQ">"c4619"</definedName>
    <definedName name="IQ_CFPS_LOW_GUIDANCE_CIQ_COL">"c11268"</definedName>
    <definedName name="IQ_CFPS_MEDIAN_EST">"c1668"</definedName>
    <definedName name="IQ_CFPS_MEDIAN_EST_CIQ">"c3676"</definedName>
    <definedName name="IQ_CFPS_NUM_EST">"c1671"</definedName>
    <definedName name="IQ_CFPS_NUM_EST_CIQ">"c3679"</definedName>
    <definedName name="IQ_CFPS_STDDEV_EST">"c1672"</definedName>
    <definedName name="IQ_CFPS_STDDEV_EST_CIQ">"c3680"</definedName>
    <definedName name="IQ_CH">110000</definedName>
    <definedName name="IQ_CHAIRMAN_ID">"c15218"</definedName>
    <definedName name="IQ_CHAIRMAN_NAME">"c15217"</definedName>
    <definedName name="IQ_CHANGE_AP">"c133"</definedName>
    <definedName name="IQ_CHANGE_AP_BNK">"c134"</definedName>
    <definedName name="IQ_CHANGE_AP_BR">"c135"</definedName>
    <definedName name="IQ_CHANGE_AP_FIN">"c136"</definedName>
    <definedName name="IQ_CHANGE_AP_INS">"c137"</definedName>
    <definedName name="IQ_CHANGE_AP_RE">"c6200"</definedName>
    <definedName name="IQ_CHANGE_AP_REIT">"c138"</definedName>
    <definedName name="IQ_CHANGE_AP_UTI">"c139"</definedName>
    <definedName name="IQ_CHANGE_AR">"c140"</definedName>
    <definedName name="IQ_CHANGE_AR_BNK">"c141"</definedName>
    <definedName name="IQ_CHANGE_AR_BR">"c142"</definedName>
    <definedName name="IQ_CHANGE_AR_FIN">"c143"</definedName>
    <definedName name="IQ_CHANGE_AR_INS">"c144"</definedName>
    <definedName name="IQ_CHANGE_AR_RE">"c6201"</definedName>
    <definedName name="IQ_CHANGE_AR_REIT">"c145"</definedName>
    <definedName name="IQ_CHANGE_AR_UTI">"c146"</definedName>
    <definedName name="IQ_CHANGE_DEF_TAX">"c147"</definedName>
    <definedName name="IQ_CHANGE_DEF_TAX_TOTAL">"c15557"</definedName>
    <definedName name="IQ_CHANGE_DEPOSIT_ACCT">"c148"</definedName>
    <definedName name="IQ_CHANGE_FAIR_VALUE_FINANCIAL_LIAB_T1_FFIEC">"c13138"</definedName>
    <definedName name="IQ_CHANGE_FAIR_VALUE_OPTIONS_FFIEC">"c13045"</definedName>
    <definedName name="IQ_CHANGE_INC_TAX">"c149"</definedName>
    <definedName name="IQ_CHANGE_INS_RES_LIAB">"c150"</definedName>
    <definedName name="IQ_CHANGE_INVENT">"c6826"</definedName>
    <definedName name="IQ_CHANGE_INVENT_APR">"c7486"</definedName>
    <definedName name="IQ_CHANGE_INVENT_POP">"c7046"</definedName>
    <definedName name="IQ_CHANGE_INVENT_REAL_APR_FC_UNUSED">"c8500"</definedName>
    <definedName name="IQ_CHANGE_INVENT_REAL_APR_FC_UNUSED_UNUSED_UNUSED">"c8500"</definedName>
    <definedName name="IQ_CHANGE_INVENT_REAL_APR_UNUSED">"c7620"</definedName>
    <definedName name="IQ_CHANGE_INVENT_REAL_APR_UNUSED_UNUSED_UNUSED">"c7620"</definedName>
    <definedName name="IQ_CHANGE_INVENT_REAL_FC_UNUSED">"c7840"</definedName>
    <definedName name="IQ_CHANGE_INVENT_REAL_FC_UNUSED_UNUSED_UNUSED">"c7840"</definedName>
    <definedName name="IQ_CHANGE_INVENT_REAL_POP_FC_UNUSED">"c8060"</definedName>
    <definedName name="IQ_CHANGE_INVENT_REAL_POP_FC_UNUSED_UNUSED_UNUSED">"c8060"</definedName>
    <definedName name="IQ_CHANGE_INVENT_REAL_POP_UNUSED">"c7180"</definedName>
    <definedName name="IQ_CHANGE_INVENT_REAL_POP_UNUSED_UNUSED_UNUSED">"c7180"</definedName>
    <definedName name="IQ_CHANGE_INVENT_REAL_SAAR">"c6962"</definedName>
    <definedName name="IQ_CHANGE_INVENT_REAL_SAAR_APR">"c7622"</definedName>
    <definedName name="IQ_CHANGE_INVENT_REAL_SAAR_APR_FC">"c8502"</definedName>
    <definedName name="IQ_CHANGE_INVENT_REAL_SAAR_FC">"c7842"</definedName>
    <definedName name="IQ_CHANGE_INVENT_REAL_SAAR_POP">"c7182"</definedName>
    <definedName name="IQ_CHANGE_INVENT_REAL_SAAR_POP_FC">"c8062"</definedName>
    <definedName name="IQ_CHANGE_INVENT_REAL_SAAR_USD_APR_FC">"c11917"</definedName>
    <definedName name="IQ_CHANGE_INVENT_REAL_SAAR_USD_FC">"c11914"</definedName>
    <definedName name="IQ_CHANGE_INVENT_REAL_SAAR_USD_POP_FC">"c11915"</definedName>
    <definedName name="IQ_CHANGE_INVENT_REAL_SAAR_USD_YOY_FC">"c11916"</definedName>
    <definedName name="IQ_CHANGE_INVENT_REAL_SAAR_YOY">"c7402"</definedName>
    <definedName name="IQ_CHANGE_INVENT_REAL_SAAR_YOY_FC">"c8282"</definedName>
    <definedName name="IQ_CHANGE_INVENT_REAL_UNUSED">"c6960"</definedName>
    <definedName name="IQ_CHANGE_INVENT_REAL_UNUSED_UNUSED_UNUSED">"c6960"</definedName>
    <definedName name="IQ_CHANGE_INVENT_REAL_USD_APR_FC">"c11913"</definedName>
    <definedName name="IQ_CHANGE_INVENT_REAL_USD_FC">"c11910"</definedName>
    <definedName name="IQ_CHANGE_INVENT_REAL_USD_POP_FC">"c11911"</definedName>
    <definedName name="IQ_CHANGE_INVENT_REAL_USD_YOY_FC">"c11912"</definedName>
    <definedName name="IQ_CHANGE_INVENT_REAL_YOY_FC_UNUSED">"c8280"</definedName>
    <definedName name="IQ_CHANGE_INVENT_REAL_YOY_FC_UNUSED_UNUSED_UNUSED">"c8280"</definedName>
    <definedName name="IQ_CHANGE_INVENT_REAL_YOY_UNUSED">"c7400"</definedName>
    <definedName name="IQ_CHANGE_INVENT_REAL_YOY_UNUSED_UNUSED_UNUSED">"c7400"</definedName>
    <definedName name="IQ_CHANGE_INVENT_SAAR">"c6827"</definedName>
    <definedName name="IQ_CHANGE_INVENT_SAAR_APR">"c7487"</definedName>
    <definedName name="IQ_CHANGE_INVENT_SAAR_APR_FC">"c8367"</definedName>
    <definedName name="IQ_CHANGE_INVENT_SAAR_FC">"c7707"</definedName>
    <definedName name="IQ_CHANGE_INVENT_SAAR_POP">"c7047"</definedName>
    <definedName name="IQ_CHANGE_INVENT_SAAR_POP_FC">"c7927"</definedName>
    <definedName name="IQ_CHANGE_INVENT_SAAR_YOY">"c7267"</definedName>
    <definedName name="IQ_CHANGE_INVENT_SAAR_YOY_FC">"c8147"</definedName>
    <definedName name="IQ_CHANGE_INVENT_YOY">"c7266"</definedName>
    <definedName name="IQ_CHANGE_INVENTORY">"c151"</definedName>
    <definedName name="IQ_CHANGE_NET_OPER_ASSETS">"c3592"</definedName>
    <definedName name="IQ_CHANGE_NET_WORKING_CAPITAL">"c1909"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"c6285"</definedName>
    <definedName name="IQ_CHANGE_OTHER_NET_OPER_ASSETS_REIT">"c3598"</definedName>
    <definedName name="IQ_CHANGE_OTHER_NET_OPER_ASSETS_UTI">"c3599"</definedName>
    <definedName name="IQ_CHANGE_OTHER_WORK_CAP">"c152"</definedName>
    <definedName name="IQ_CHANGE_OTHER_WORK_CAP_BNK">"c153"</definedName>
    <definedName name="IQ_CHANGE_OTHER_WORK_CAP_BR">"c154"</definedName>
    <definedName name="IQ_CHANGE_OTHER_WORK_CAP_FIN">"c155"</definedName>
    <definedName name="IQ_CHANGE_OTHER_WORK_CAP_INS">"c156"</definedName>
    <definedName name="IQ_CHANGE_OTHER_WORK_CAP_REIT">"c157"</definedName>
    <definedName name="IQ_CHANGE_OTHER_WORK_CAP_UTI">"c158"</definedName>
    <definedName name="IQ_CHANGE_PRIVATE_INVENT">"c6828"</definedName>
    <definedName name="IQ_CHANGE_PRIVATE_INVENT_APR">"c7488"</definedName>
    <definedName name="IQ_CHANGE_PRIVATE_INVENT_APR_FC">"c8368"</definedName>
    <definedName name="IQ_CHANGE_PRIVATE_INVENT_FC">"c7708"</definedName>
    <definedName name="IQ_CHANGE_PRIVATE_INVENT_POP">"c7048"</definedName>
    <definedName name="IQ_CHANGE_PRIVATE_INVENT_POP_FC">"c7928"</definedName>
    <definedName name="IQ_CHANGE_PRIVATE_INVENT_YOY">"c7268"</definedName>
    <definedName name="IQ_CHANGE_PRIVATE_INVENT_YOY_FC">"c8148"</definedName>
    <definedName name="IQ_CHANGE_TRADING_ASSETS">"c159"</definedName>
    <definedName name="IQ_CHANGE_UNEARN_REV">"c160"</definedName>
    <definedName name="IQ_CHANGE_UNRECOG_TAX_BENEFIT_1_YR_MAX">"c15747"</definedName>
    <definedName name="IQ_CHANGE_UNRECOG_TAX_BENEFIT_1_YR_MIN">"c15746"</definedName>
    <definedName name="IQ_CHANGE_WORK_CAP">"c161"</definedName>
    <definedName name="IQ_CHANGES_WORK_CAP">"c161"</definedName>
    <definedName name="IQ_CHARGE_OFFS_1_4_FAMILY_FDIC">"c6756"</definedName>
    <definedName name="IQ_CHARGE_OFFS_1_4_FAMILY_LOANS_FDIC">"c6714"</definedName>
    <definedName name="IQ_CHARGE_OFFS_AUTO_LOANS_FDIC">"c6708"</definedName>
    <definedName name="IQ_CHARGE_OFFS_CL_LOANS_FDIC">"c6709"</definedName>
    <definedName name="IQ_CHARGE_OFFS_COMMERCIAL_INDUSTRIAL_FDIC">"c6759"</definedName>
    <definedName name="IQ_CHARGE_OFFS_COMMERCIAL_RE_FDIC">"c6754"</definedName>
    <definedName name="IQ_CHARGE_OFFS_COMMERCIAL_RE_NOT_SECURED_FDIC">"c6764"</definedName>
    <definedName name="IQ_CHARGE_OFFS_CONSTRUCTION_DEVELOPMENT_FDIC">"c6753"</definedName>
    <definedName name="IQ_CHARGE_OFFS_CREDIT_CARDS_FDIC">"c6761"</definedName>
    <definedName name="IQ_CHARGE_OFFS_CREDIT_CARDS_RECEIVABLES_FDIC">"c6711"</definedName>
    <definedName name="IQ_CHARGE_OFFS_GROSS">"c162"</definedName>
    <definedName name="IQ_CHARGE_OFFS_HOME_EQUITY_FDIC">"c6757"</definedName>
    <definedName name="IQ_CHARGE_OFFS_HOME_EQUITY_LINES_FDIC">"c6712"</definedName>
    <definedName name="IQ_CHARGE_OFFS_INDIVIDUALS_FDIC">"c6760"</definedName>
    <definedName name="IQ_CHARGE_OFFS_MULTI_FAMILY_FDIC">"c6755"</definedName>
    <definedName name="IQ_CHARGE_OFFS_NET">"c163"</definedName>
    <definedName name="IQ_CHARGE_OFFS_OTHER_1_4_FAMILY_FDIC">"c6758"</definedName>
    <definedName name="IQ_CHARGE_OFFS_OTHER_CONSUMER_LOANS_FDIC">"c6710"</definedName>
    <definedName name="IQ_CHARGE_OFFS_OTHER_INDIVIDUAL_FDIC">"c6762"</definedName>
    <definedName name="IQ_CHARGE_OFFS_OTHER_LOANS_FDIC">"c6763"</definedName>
    <definedName name="IQ_CHARGE_OFFS_OTHER_LOANS_OTHER_FDIC">"c6713"</definedName>
    <definedName name="IQ_CHARGE_OFFS_RE_LOANS_FDIC">"c6752"</definedName>
    <definedName name="IQ_CHARGE_OFFS_RECOVERED">"c164"</definedName>
    <definedName name="IQ_CHARGE_OFFS_TOTAL_AVG_LOANS">"c165"</definedName>
    <definedName name="IQ_CHICAGO_PMI">"c6829"</definedName>
    <definedName name="IQ_CHICAGO_PMI_APR">"c7489"</definedName>
    <definedName name="IQ_CHICAGO_PMI_APR_FC">"c8369"</definedName>
    <definedName name="IQ_CHICAGO_PMI_FC">"c7709"</definedName>
    <definedName name="IQ_CHICAGO_PMI_POP">"c7049"</definedName>
    <definedName name="IQ_CHICAGO_PMI_POP_FC">"c7929"</definedName>
    <definedName name="IQ_CHICAGO_PMI_YOY">"c7269"</definedName>
    <definedName name="IQ_CHICAGO_PMI_YOY_FC">"c8149"</definedName>
    <definedName name="IQ_CHURN_BASIC_CABLE">"c2871"</definedName>
    <definedName name="IQ_CHURN_BBAND">"c2872"</definedName>
    <definedName name="IQ_CHURN_DIG_CABLE">"c2870"</definedName>
    <definedName name="IQ_CHURN_PHONE">"c2873"</definedName>
    <definedName name="IQ_CHURN_POSTPAID_WIRELESS">"c2121"</definedName>
    <definedName name="IQ_CHURN_PREPAID_WIRELESS">"c2120"</definedName>
    <definedName name="IQ_CHURN_SATELLITE">"c15791"</definedName>
    <definedName name="IQ_CHURN_TOTAL">"c2874"</definedName>
    <definedName name="IQ_CHURN_TOTAL_WIRELESS">"c2122"</definedName>
    <definedName name="IQ_CIK">"c20384"</definedName>
    <definedName name="IQ_CIP">"c17551"</definedName>
    <definedName name="IQ_CITY">"c166"</definedName>
    <definedName name="IQ_CL_AP">"c8884"</definedName>
    <definedName name="IQ_CL_AP_ABS">"c8903"</definedName>
    <definedName name="IQ_CL_DUE_AFTER_FIVE">"c167"</definedName>
    <definedName name="IQ_CL_DUE_CY">"c168"</definedName>
    <definedName name="IQ_CL_DUE_CY1">"c169"</definedName>
    <definedName name="IQ_CL_DUE_CY2">"c170"</definedName>
    <definedName name="IQ_CL_DUE_CY3">"c171"</definedName>
    <definedName name="IQ_CL_DUE_CY4">"c172"</definedName>
    <definedName name="IQ_CL_DUE_NEXT_FIVE">"c173"</definedName>
    <definedName name="IQ_CL_NAME_AP">"c8922"</definedName>
    <definedName name="IQ_CL_NAME_AP_ABS">"c8941"</definedName>
    <definedName name="IQ_CL_OBLIGATION_IMMEDIATE">"c2253"</definedName>
    <definedName name="IQ_CLAIMS_ADJUSTMENT_EXP_PC_FFIEC">"c13100"</definedName>
    <definedName name="IQ_CLASS_MARKETCAP">"c13512"</definedName>
    <definedName name="IQ_CLASS_SHARESOUTSTANDING">"c13513"</definedName>
    <definedName name="IQ_CLASSA_OPTIONS_BEG_OS">"c2679"</definedName>
    <definedName name="IQ_CLASSA_OPTIONS_CANCELLED">"c2682"</definedName>
    <definedName name="IQ_CLASSA_OPTIONS_END_OS">"c2683"</definedName>
    <definedName name="IQ_CLASSA_OPTIONS_EXERCISABLE_END_OS">"c5809"</definedName>
    <definedName name="IQ_CLASSA_OPTIONS_EXERCISED">"c2681"</definedName>
    <definedName name="IQ_CLASSA_OPTIONS_GRANTED">"c2680"</definedName>
    <definedName name="IQ_CLASSA_OPTIONS_STRIKE_PRICE_BEG_OS">"c5810"</definedName>
    <definedName name="IQ_CLASSA_OPTIONS_STRIKE_PRICE_CANCELLED">"c5812"</definedName>
    <definedName name="IQ_CLASSA_OPTIONS_STRIKE_PRICE_EXERCISABLE">"c5813"</definedName>
    <definedName name="IQ_CLASSA_OPTIONS_STRIKE_PRICE_EXERCISED">"c5811"</definedName>
    <definedName name="IQ_CLASSA_OPTIONS_STRIKE_PRICE_OS">"c2684"</definedName>
    <definedName name="IQ_CLASSA_OUTSTANDING_BS_DATE">"c1971"</definedName>
    <definedName name="IQ_CLASSA_OUTSTANDING_FILING_DATE">"c1973"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OSED_END_1_4_FAM_LOANS_TOT_LOANS_FFIEC">"c13866"</definedName>
    <definedName name="IQ_CLOSED_END_1_4_FIRST_LIENS_TRADING_DOM_FFIEC">"c12928"</definedName>
    <definedName name="IQ_CLOSED_END_1_4_JR_LIENS_LL_REC_DOM_FFIEC">"c12904"</definedName>
    <definedName name="IQ_CLOSED_END_1_4_JUNIOR_LIENS_TRADING_DOM_FFIEC">"c12929"</definedName>
    <definedName name="IQ_CLOSED_END_SEC_1_4_1ST_LIENS_CHARGE_OFFS_FFIEC">"c13169"</definedName>
    <definedName name="IQ_CLOSED_END_SEC_1_4_1ST_LIENS_DUE_30_89_FFIEC">"c13261"</definedName>
    <definedName name="IQ_CLOSED_END_SEC_1_4_1ST_LIENS_DUE_90_FFIEC">"c13289"</definedName>
    <definedName name="IQ_CLOSED_END_SEC_1_4_1ST_LIENS_NON_ACCRUAL_FFIEC">"c13315"</definedName>
    <definedName name="IQ_CLOSED_END_SEC_1_4_1ST_LIENS_RECOV_FFIEC">"c13191"</definedName>
    <definedName name="IQ_CLOSED_END_SEC_1_4_JR_LIENS_CHARGE_OFFS_FFIEC">"c13170"</definedName>
    <definedName name="IQ_CLOSED_END_SEC_1_4_JR_LIENS_DUE_30_89_FFIEC">"c13262"</definedName>
    <definedName name="IQ_CLOSED_END_SEC_1_4_JR_LIENS_DUE_90_FFIEC">"c13290"</definedName>
    <definedName name="IQ_CLOSED_END_SEC_1_4_JR_LIENS_NON_ACCRUAL_FFIEC">"c13316"</definedName>
    <definedName name="IQ_CLOSED_END_SEC_1_4_JR_LIENS_RECOV_FFIEC">"c13192"</definedName>
    <definedName name="IQ_CLOSED_END_SEC_1_4_RESIDENT_CHARGE_OFFS_FFIEC">"c15397"</definedName>
    <definedName name="IQ_CLOSED_END_SEC_1_4_RESIDENT_DUE_30_89_FFIEC">"c15413"</definedName>
    <definedName name="IQ_CLOSED_END_SEC_1_4_RESIDENT_DUE_90_FFIEC">"c15417"</definedName>
    <definedName name="IQ_CLOSED_END_SEC_1_4_RESIDENT_NON_ACCRUAL_FFIEC">"c15460"</definedName>
    <definedName name="IQ_CLOSED_END_SEC_1_4_RESIDENT_RECOV_FFIEC">"c15398"</definedName>
    <definedName name="IQ_CLOSED_END_SECURED_1_4_FIRST_LIENS_LL_REC_DOM_FFIEC">"c12903"</definedName>
    <definedName name="IQ_CLOSED_LOANS_GROSS_LOANS_FFIEC">"c13399"</definedName>
    <definedName name="IQ_CLOSED_LOANS_RISK_BASED_FFIEC">"c13420"</definedName>
    <definedName name="IQ_CLOSEPRICE">"c174"</definedName>
    <definedName name="IQ_CLOSEPRICE_ADJ">"c2115"</definedName>
    <definedName name="IQ_CLOSEPRICE_RT">"CLOSE"</definedName>
    <definedName name="IQ_CMBS_ISSUED_AFS_AMORT_COST_FFIEC">"c20497"</definedName>
    <definedName name="IQ_CMBS_ISSUED_AFS_FAIR_VAL_FFIEC">"c20462"</definedName>
    <definedName name="IQ_CMBS_ISSUED_AVAIL_SALE_FFIEC">"c12800"</definedName>
    <definedName name="IQ_CMBS_ISSUED_FFIEC">"c12786"</definedName>
    <definedName name="IQ_CMBS_ISSUED_HTM_AMORT_COST_FFIEC">"c20445"</definedName>
    <definedName name="IQ_CMBS_ISSUED_HTM_FAIR_VAL_FFIEC">"c20480"</definedName>
    <definedName name="IQ_CMO_FDIC">"c6406"</definedName>
    <definedName name="IQ_CO_INVESTORS">"c18910"</definedName>
    <definedName name="IQ_CO_INVESTORS_ID">"c18911"</definedName>
    <definedName name="IQ_CO_INVESTORS_INVESTMENT">"c19113"</definedName>
    <definedName name="IQ_CO_INVESTORS_NUM_INVESTMENTS">"c19170"</definedName>
    <definedName name="IQ_COAL_SALES_TO_OPERATING_REVENUE_COAL">"c15954"</definedName>
    <definedName name="IQ_COGS">"c175"</definedName>
    <definedName name="IQ_COLLATERAL_TYPE">"c8954"</definedName>
    <definedName name="IQ_COLLECTION_DOMESTIC_FDIC">"c6387"</definedName>
    <definedName name="IQ_COMBINED_RATIO">"c176"</definedName>
    <definedName name="IQ_COMM_BANKS_OTHER_DEP_INST_US_TRANS_ACCTS_FFIEC">"c15317"</definedName>
    <definedName name="IQ_COMM_BANKS_OTHER_INST_US_NON_TRANS_ACCTS_FFIEC">"c15325"</definedName>
    <definedName name="IQ_COMM_IND_LOANS_TOT_LOANS_FFIEC">"c13874"</definedName>
    <definedName name="IQ_COMM_INDUSTRIAL_LL_REC_FFIEC">"c18880"</definedName>
    <definedName name="IQ_COMM_INDUSTRIAL_LOANS_FFIEC">"c12821"</definedName>
    <definedName name="IQ_COMM_INDUSTRIAL_NON_US_LL_REC_FFIEC">"c12888"</definedName>
    <definedName name="IQ_COMM_INDUSTRIAL_US_LL_REC_FFIEC">"c12887"</definedName>
    <definedName name="IQ_COMM_RE_FARM_LOANS_TOT_LOANS_FFIEC">"c13872"</definedName>
    <definedName name="IQ_COMM_RE_NONFARM_NONRES_TOT_LOANS_FFIEC">"c13871"</definedName>
    <definedName name="IQ_COMMERCIAL_BANKS_DEPOSITS_FOREIGN_FDIC">"c6480"</definedName>
    <definedName name="IQ_COMMERCIAL_BANKS_LOANS_FDIC">"c6434"</definedName>
    <definedName name="IQ_COMMERCIAL_BANKS_NONTRANSACTION_ACCOUNTS_FDIC">"c6548"</definedName>
    <definedName name="IQ_COMMERCIAL_BANKS_TOTAL_DEPOSITS_FDIC">"c6474"</definedName>
    <definedName name="IQ_COMMERCIAL_BANKS_TOTAL_LOANS_FOREIGN_FDIC">"c6444"</definedName>
    <definedName name="IQ_COMMERCIAL_BANKS_TRANSACTION_ACCOUNTS_FDIC">"c6540"</definedName>
    <definedName name="IQ_COMMERCIAL_DOM">"c177"</definedName>
    <definedName name="IQ_COMMERCIAL_FIRE_WRITTEN">"c178"</definedName>
    <definedName name="IQ_COMMERCIAL_INDUSTRIAL_CHARGE_OFFS_FDIC">"c6598"</definedName>
    <definedName name="IQ_COMMERCIAL_INDUSTRIAL_DOM_QUARTERLY_AVG_FFIEC">"c15478"</definedName>
    <definedName name="IQ_COMMERCIAL_INDUSTRIAL_GROSS_LOANS_FFIEC">"c13410"</definedName>
    <definedName name="IQ_COMMERCIAL_INDUSTRIAL_LOANS_DUE_30_89_FFIEC">"c13271"</definedName>
    <definedName name="IQ_COMMERCIAL_INDUSTRIAL_LOANS_DUE_90_FFIEC">"c13297"</definedName>
    <definedName name="IQ_COMMERCIAL_INDUSTRIAL_LOANS_LL_REC_DOM_FFIEC">"c12910"</definedName>
    <definedName name="IQ_COMMERCIAL_INDUSTRIAL_LOANS_NET_FDIC">"c6317"</definedName>
    <definedName name="IQ_COMMERCIAL_INDUSTRIAL_LOANS_NON_ACCRUAL_FFIEC">"c13323"</definedName>
    <definedName name="IQ_COMMERCIAL_INDUSTRIAL_NET_CHARGE_OFFS_FDIC">"c6636"</definedName>
    <definedName name="IQ_COMMERCIAL_INDUSTRIAL_NON_US_CHARGE_OFFS_FFIEC">"c13179"</definedName>
    <definedName name="IQ_COMMERCIAL_INDUSTRIAL_NON_US_DUE_30_89_FFIEC">"c15415"</definedName>
    <definedName name="IQ_COMMERCIAL_INDUSTRIAL_NON_US_DUE_90_FFIEC">"c15419"</definedName>
    <definedName name="IQ_COMMERCIAL_INDUSTRIAL_NON_US_NON_ACCRUAL_FFIEC">"c15464"</definedName>
    <definedName name="IQ_COMMERCIAL_INDUSTRIAL_NON_US_RECOV_FFIEC">"c13201"</definedName>
    <definedName name="IQ_COMMERCIAL_INDUSTRIAL_RECOVERIES_FDIC">"c6617"</definedName>
    <definedName name="IQ_COMMERCIAL_INDUSTRIAL_RISK_BASED_FFIEC">"c13431"</definedName>
    <definedName name="IQ_COMMERCIAL_INDUSTRIAL_TOTAL_LOANS_FOREIGN_FDIC">"c6451"</definedName>
    <definedName name="IQ_COMMERCIAL_INDUSTRIAL_TRADING_DOM_FFIEC">"c12932"</definedName>
    <definedName name="IQ_COMMERCIAL_INDUSTRIAL_US_CHARGE_OFFS_FFIEC">"c13178"</definedName>
    <definedName name="IQ_COMMERCIAL_INDUSTRIAL_US_DUE_30_89_FFIEC">"c15414"</definedName>
    <definedName name="IQ_COMMERCIAL_INDUSTRIAL_US_DUE_90_FFIEC">"c15418"</definedName>
    <definedName name="IQ_COMMERCIAL_INDUSTRIAL_US_NON_ACCRUAL_FFIEC">"c15463"</definedName>
    <definedName name="IQ_COMMERCIAL_INDUSTRIAL_US_RECOV_FFIEC">"c13200"</definedName>
    <definedName name="IQ_COMMERCIAL_INVEST_CABLE_INVEST">"c15806"</definedName>
    <definedName name="IQ_COMMERCIAL_LOANS_TOTAL_LOANS">"c15709"</definedName>
    <definedName name="IQ_COMMERCIAL_MORT">"c179"</definedName>
    <definedName name="IQ_COMMERCIAL_OTHER_LOC_FFIEC">"c13253"</definedName>
    <definedName name="IQ_COMMERCIAL_PAPER_ASSETS_TOT_FFIEC">"c13449"</definedName>
    <definedName name="IQ_COMMERCIAL_PAPER_FFIEC">"c12863"</definedName>
    <definedName name="IQ_COMMERCIAL_RE_CONSTRUCTION_LAND_DEV_FDIC">"c6526"</definedName>
    <definedName name="IQ_COMMERCIAL_RE_GROSS_LOANS_FFIEC">"c13400"</definedName>
    <definedName name="IQ_COMMERCIAL_RE_LOANS_FDIC">"c6312"</definedName>
    <definedName name="IQ_COMMERCIAL_RE_LOANS_TOTAL_LOANS">"c15710"</definedName>
    <definedName name="IQ_COMMERCIAL_RE_RISK_BASED_FFIEC">"c13421"</definedName>
    <definedName name="IQ_COMMISS_FEES">"c180"</definedName>
    <definedName name="IQ_COMMISSION_DEF">"c181"</definedName>
    <definedName name="IQ_COMMITMENTS_BUY_SEC_OTHER_OFF_BS_FFIEC">"c13128"</definedName>
    <definedName name="IQ_COMMITMENTS_COMMERCIAL_RE_UNUSED_FFIEC">"c13243"</definedName>
    <definedName name="IQ_COMMITMENTS_MATURITY_EXCEEDING_1YR_FDIC">"c6531"</definedName>
    <definedName name="IQ_COMMITMENTS_NOT_SECURED_RE_FDIC">"c6528"</definedName>
    <definedName name="IQ_COMMITMENTS_SECURED_RE_FDIC">"c6527"</definedName>
    <definedName name="IQ_COMMITMENTS_SELL_SEC_OTHER_OFF_BS_FFIEC">"c13129"</definedName>
    <definedName name="IQ_COMMODITY_EXPOSURE_FFIEC">"c13061"</definedName>
    <definedName name="IQ_COMMODITY_EXPOSURES_FDIC">"c6665"</definedName>
    <definedName name="IQ_COMMON">"c182"</definedName>
    <definedName name="IQ_COMMON_APIC">"c183"</definedName>
    <definedName name="IQ_COMMON_APIC_BNK">"c184"</definedName>
    <definedName name="IQ_COMMON_APIC_BR">"c185"</definedName>
    <definedName name="IQ_COMMON_APIC_FIN">"c186"</definedName>
    <definedName name="IQ_COMMON_APIC_INS">"c187"</definedName>
    <definedName name="IQ_COMMON_APIC_RE">"c6202"</definedName>
    <definedName name="IQ_COMMON_APIC_REIT">"c188"</definedName>
    <definedName name="IQ_COMMON_APIC_UTI">"c189"</definedName>
    <definedName name="IQ_COMMON_DIV">"c3006"</definedName>
    <definedName name="IQ_COMMON_DIV_CF">"c190"</definedName>
    <definedName name="IQ_COMMON_EQUITY_10YR_ANN_CAGR">"c6060"</definedName>
    <definedName name="IQ_COMMON_EQUITY_10YR_ANN_GROWTH">"c191"</definedName>
    <definedName name="IQ_COMMON_EQUITY_1YR_ANN_GROWTH">"c192"</definedName>
    <definedName name="IQ_COMMON_EQUITY_2YR_ANN_CAGR">"c6061"</definedName>
    <definedName name="IQ_COMMON_EQUITY_2YR_ANN_GROWTH">"c193"</definedName>
    <definedName name="IQ_COMMON_EQUITY_3YR_ANN_CAGR">"c6062"</definedName>
    <definedName name="IQ_COMMON_EQUITY_3YR_ANN_GROWTH">"c194"</definedName>
    <definedName name="IQ_COMMON_EQUITY_5YR_ANN_CAGR">"c6063"</definedName>
    <definedName name="IQ_COMMON_EQUITY_5YR_ANN_GROWTH">"c195"</definedName>
    <definedName name="IQ_COMMON_EQUITY_7YR_ANN_CAGR">"c6064"</definedName>
    <definedName name="IQ_COMMON_EQUITY_7YR_ANN_GROWTH">"c196"</definedName>
    <definedName name="IQ_COMMON_FDIC">"c6350"</definedName>
    <definedName name="IQ_COMMON_ISSUED">"c197"</definedName>
    <definedName name="IQ_COMMON_ISSUED_BNK">"c198"</definedName>
    <definedName name="IQ_COMMON_ISSUED_BR">"c199"</definedName>
    <definedName name="IQ_COMMON_ISSUED_FIN">"c200"</definedName>
    <definedName name="IQ_COMMON_ISSUED_INS">"c201"</definedName>
    <definedName name="IQ_COMMON_ISSUED_RE">"c6203"</definedName>
    <definedName name="IQ_COMMON_ISSUED_REIT">"c202"</definedName>
    <definedName name="IQ_COMMON_ISSUED_UTI">"c203"</definedName>
    <definedName name="IQ_COMMON_PER_ADR">"c204"</definedName>
    <definedName name="IQ_COMMON_PREF_DIV_CF">"c205"</definedName>
    <definedName name="IQ_COMMON_REP">"c206"</definedName>
    <definedName name="IQ_COMMON_REP_BNK">"c207"</definedName>
    <definedName name="IQ_COMMON_REP_BR">"c208"</definedName>
    <definedName name="IQ_COMMON_REP_FIN">"c209"</definedName>
    <definedName name="IQ_COMMON_REP_INS">"c210"</definedName>
    <definedName name="IQ_COMMON_REP_RE">"c6204"</definedName>
    <definedName name="IQ_COMMON_REP_REIT">"c211"</definedName>
    <definedName name="IQ_COMMON_REP_UTI">"c212"</definedName>
    <definedName name="IQ_COMMON_STOCK">"c182"</definedName>
    <definedName name="IQ_COMMON_STOCK_FFIEC">"c12876"</definedName>
    <definedName name="IQ_COMP_BENEFITS">"c213"</definedName>
    <definedName name="IQ_COMPANY_ADDRESS">"c214"</definedName>
    <definedName name="IQ_COMPANY_ID">"c3513"</definedName>
    <definedName name="IQ_COMPANY_ID_QUICK_MATCH">"c16227"</definedName>
    <definedName name="IQ_COMPANY_NAME">"c215"</definedName>
    <definedName name="IQ_COMPANY_NAME_LONG">"c1585"</definedName>
    <definedName name="IQ_COMPANY_NAME_QUICK_MATCH">"c16228"</definedName>
    <definedName name="IQ_COMPANY_NOTE">"c6792"</definedName>
    <definedName name="IQ_COMPANY_PHONE">"c216"</definedName>
    <definedName name="IQ_COMPANY_STATUS">"c2097"</definedName>
    <definedName name="IQ_COMPANY_STREET1">"c217"</definedName>
    <definedName name="IQ_COMPANY_STREET2">"c218"</definedName>
    <definedName name="IQ_COMPANY_TICKER">"c219"</definedName>
    <definedName name="IQ_COMPANY_TICKER_NO_EXCH">"c15490"</definedName>
    <definedName name="IQ_COMPANY_TYPE">"c2096"</definedName>
    <definedName name="IQ_COMPANY_WEBSITE">"c220"</definedName>
    <definedName name="IQ_COMPANY_ZIP">"c221"</definedName>
    <definedName name="IQ_COMPETITOR_ALL">"c13754"</definedName>
    <definedName name="IQ_COMPETITOR_NAMED_BY_COMPANY">"c13751"</definedName>
    <definedName name="IQ_COMPETITOR_NAMED_BY_COMPETITOR">"c13752"</definedName>
    <definedName name="IQ_COMPETITOR_NAMED_BY_THIRDPARTY">"c13753"</definedName>
    <definedName name="IQ_COMPOSITE_CYCLICAL_IND">"c6830"</definedName>
    <definedName name="IQ_COMPOSITE_CYCLICAL_IND_APR">"c7490"</definedName>
    <definedName name="IQ_COMPOSITE_CYCLICAL_IND_APR_FC">"c8370"</definedName>
    <definedName name="IQ_COMPOSITE_CYCLICAL_IND_FC">"c7710"</definedName>
    <definedName name="IQ_COMPOSITE_CYCLICAL_IND_POP">"c7050"</definedName>
    <definedName name="IQ_COMPOSITE_CYCLICAL_IND_POP_FC">"c7930"</definedName>
    <definedName name="IQ_COMPOSITE_CYCLICAL_IND_YOY">"c7270"</definedName>
    <definedName name="IQ_COMPOSITE_CYCLICAL_IND_YOY_FC">"c8150"</definedName>
    <definedName name="IQ_CONSOL_BEDS">"c8782"</definedName>
    <definedName name="IQ_CONSOL_PROP_OPERATIONAL">"c8758"</definedName>
    <definedName name="IQ_CONSOL_PROP_OTHER_OWNED">"c8760"</definedName>
    <definedName name="IQ_CONSOL_PROP_TOTAL">"c8761"</definedName>
    <definedName name="IQ_CONSOL_PROP_UNDEVELOPED">"c8759"</definedName>
    <definedName name="IQ_CONSOL_ROOMS">"c8786"</definedName>
    <definedName name="IQ_CONSOL_SQ_FT_OPERATIONAL">"c8774"</definedName>
    <definedName name="IQ_CONSOL_SQ_FT_OTHER_OWNED">"c8776"</definedName>
    <definedName name="IQ_CONSOL_SQ_FT_TOTAL">"c8777"</definedName>
    <definedName name="IQ_CONSOL_SQ_FT_UNDEVELOPED">"c8775"</definedName>
    <definedName name="IQ_CONSOL_UNITS_OPERATIONAL">"c8766"</definedName>
    <definedName name="IQ_CONSOL_UNITS_OTHER_OWNED">"c8768"</definedName>
    <definedName name="IQ_CONSOL_UNITS_TOTAL">"c8769"</definedName>
    <definedName name="IQ_CONSOL_UNITS_UNDEVELOPED">"c8767"</definedName>
    <definedName name="IQ_CONSOLIDATED_ASSETS_QUARTERLY_AVG_FFIEC">"c13087"</definedName>
    <definedName name="IQ_CONSOLIDATED_NI_FOREIGN_FFIEC">"c15396"</definedName>
    <definedName name="IQ_CONST_LAND_DEV_LOANS_TOT_LOANS_FFIEC">"c13865"</definedName>
    <definedName name="IQ_CONST_LAND_DEVELOP_OTHER_DOM_CHARGE_OFFS_FFIEC">"c13628"</definedName>
    <definedName name="IQ_CONST_LAND_DEVELOP_OTHER_DOM_RECOV_FFIEC">"c13632"</definedName>
    <definedName name="IQ_CONSTITUENTS">"c19169"</definedName>
    <definedName name="IQ_CONSTITUENTS_NAME">"c19192"</definedName>
    <definedName name="IQ_CONSTRUCTION_DEV_LOANS_FDIC">"c6313"</definedName>
    <definedName name="IQ_CONSTRUCTION_LAND_DEV_DOM_FFIEC">"c15267"</definedName>
    <definedName name="IQ_CONSTRUCTION_LAND_DEVELOPMENT_CHARGE_OFFS_FDIC">"c6594"</definedName>
    <definedName name="IQ_CONSTRUCTION_LAND_DEVELOPMENT_NET_CHARGE_OFFS_FDIC">"c6632"</definedName>
    <definedName name="IQ_CONSTRUCTION_LAND_DEVELOPMENT_RECOVERIES_FDIC">"c6613"</definedName>
    <definedName name="IQ_CONSTRUCTION_LL_REC_DOM_FFIEC">"c12900"</definedName>
    <definedName name="IQ_CONSTRUCTION_LOANS">"c222"</definedName>
    <definedName name="IQ_CONSTRUCTION_LOANS_DOM_DUE_30_89_FFIEC">"c13256"</definedName>
    <definedName name="IQ_CONSTRUCTION_LOANS_DOM_DUE_90_FFIEC">"c13284"</definedName>
    <definedName name="IQ_CONSTRUCTION_LOANS_DOM_NON_ACCRUAL_FFIEC">"c13310"</definedName>
    <definedName name="IQ_CONSTRUCTION_LOANS_GROSS_LOANS_FFIEC">"c13401"</definedName>
    <definedName name="IQ_CONSTRUCTION_LOANS_TOTAL_LOANS">"c15711"</definedName>
    <definedName name="IQ_CONSTRUCTION_RISK_BASED_FFIEC">"c13422"</definedName>
    <definedName name="IQ_CONSULTING_FFIEC">"c13055"</definedName>
    <definedName name="IQ_CONSUMER_COMFORT">"c6831"</definedName>
    <definedName name="IQ_CONSUMER_COMFORT_APR">"c7491"</definedName>
    <definedName name="IQ_CONSUMER_COMFORT_APR_FC">"c8371"</definedName>
    <definedName name="IQ_CONSUMER_COMFORT_FC">"c7711"</definedName>
    <definedName name="IQ_CONSUMER_COMFORT_POP">"c7051"</definedName>
    <definedName name="IQ_CONSUMER_COMFORT_POP_FC">"c7931"</definedName>
    <definedName name="IQ_CONSUMER_CONFIDENCE">"c6832"</definedName>
    <definedName name="IQ_CONSUMER_CONFIDENCE_APR">"c7492"</definedName>
    <definedName name="IQ_CONSUMER_CONFIDENCE_APR_FC">"c8372"</definedName>
    <definedName name="IQ_CONSUMER_CONFIDENCE_FC">"c7712"</definedName>
    <definedName name="IQ_CONSUMER_CONFIDENCE_POP">"c7052"</definedName>
    <definedName name="IQ_CONSUMER_CONFIDENCE_POP_FC">"c7932"</definedName>
    <definedName name="IQ_CONSUMER_CONFIDENCE_YOY">"c7272"</definedName>
    <definedName name="IQ_CONSUMER_CONFIDENCE_YOY_FC">"c8152"</definedName>
    <definedName name="IQ_CONSUMER_LEASES_LL_REC_FFIEC">"c12895"</definedName>
    <definedName name="IQ_CONSUMER_LENDING">"c6833"</definedName>
    <definedName name="IQ_CONSUMER_LENDING_APR">"c7493"</definedName>
    <definedName name="IQ_CONSUMER_LENDING_APR_FC">"c8373"</definedName>
    <definedName name="IQ_CONSUMER_LENDING_FC">"c7713"</definedName>
    <definedName name="IQ_CONSUMER_LENDING_GROSS">"c6878"</definedName>
    <definedName name="IQ_CONSUMER_LENDING_GROSS_APR">"c7538"</definedName>
    <definedName name="IQ_CONSUMER_LENDING_GROSS_APR_FC">"c8418"</definedName>
    <definedName name="IQ_CONSUMER_LENDING_GROSS_FC">"c7758"</definedName>
    <definedName name="IQ_CONSUMER_LENDING_GROSS_POP">"c7098"</definedName>
    <definedName name="IQ_CONSUMER_LENDING_GROSS_POP_FC">"c7978"</definedName>
    <definedName name="IQ_CONSUMER_LENDING_GROSS_YOY">"c7318"</definedName>
    <definedName name="IQ_CONSUMER_LENDING_GROSS_YOY_FC">"c8198"</definedName>
    <definedName name="IQ_CONSUMER_LENDING_NET">"c6922"</definedName>
    <definedName name="IQ_CONSUMER_LENDING_NET_APR">"c7582"</definedName>
    <definedName name="IQ_CONSUMER_LENDING_NET_APR_FC">"c8462"</definedName>
    <definedName name="IQ_CONSUMER_LENDING_NET_FC">"c7802"</definedName>
    <definedName name="IQ_CONSUMER_LENDING_NET_POP">"c7142"</definedName>
    <definedName name="IQ_CONSUMER_LENDING_NET_POP_FC">"c8022"</definedName>
    <definedName name="IQ_CONSUMER_LENDING_NET_YOY">"c7362"</definedName>
    <definedName name="IQ_CONSUMER_LENDING_NET_YOY_FC">"c8242"</definedName>
    <definedName name="IQ_CONSUMER_LENDING_POP">"c7053"</definedName>
    <definedName name="IQ_CONSUMER_LENDING_POP_FC">"c7933"</definedName>
    <definedName name="IQ_CONSUMER_LENDING_TOTAL">"c7018"</definedName>
    <definedName name="IQ_CONSUMER_LENDING_TOTAL_APR">"c7678"</definedName>
    <definedName name="IQ_CONSUMER_LENDING_TOTAL_APR_FC">"c8558"</definedName>
    <definedName name="IQ_CONSUMER_LENDING_TOTAL_FC">"c7898"</definedName>
    <definedName name="IQ_CONSUMER_LENDING_TOTAL_POP">"c7238"</definedName>
    <definedName name="IQ_CONSUMER_LENDING_TOTAL_POP_FC">"c8118"</definedName>
    <definedName name="IQ_CONSUMER_LENDING_TOTAL_YOY">"c7458"</definedName>
    <definedName name="IQ_CONSUMER_LENDING_TOTAL_YOY_FC">"c8338"</definedName>
    <definedName name="IQ_CONSUMER_LENDING_YOY">"c7273"</definedName>
    <definedName name="IQ_CONSUMER_LENDING_YOY_FC">"c8153"</definedName>
    <definedName name="IQ_CONSUMER_LOANS">"c223"</definedName>
    <definedName name="IQ_CONSUMER_LOANS_LL_REC_DOM_FFIEC">"c12911"</definedName>
    <definedName name="IQ_CONSUMER_LOANS_TOT_LOANS_FFIEC">"c13875"</definedName>
    <definedName name="IQ_CONSUMER_LOANS_TOTAL_LOANS">"c15712"</definedName>
    <definedName name="IQ_CONSUMER_SPENDING">"c6834"</definedName>
    <definedName name="IQ_CONSUMER_SPENDING_APR">"c7494"</definedName>
    <definedName name="IQ_CONSUMER_SPENDING_APR_FC">"c8374"</definedName>
    <definedName name="IQ_CONSUMER_SPENDING_DURABLE">"c6835"</definedName>
    <definedName name="IQ_CONSUMER_SPENDING_DURABLE_APR">"c7495"</definedName>
    <definedName name="IQ_CONSUMER_SPENDING_DURABLE_APR_FC">"c8375"</definedName>
    <definedName name="IQ_CONSUMER_SPENDING_DURABLE_FC">"c7715"</definedName>
    <definedName name="IQ_CONSUMER_SPENDING_DURABLE_POP">"c7055"</definedName>
    <definedName name="IQ_CONSUMER_SPENDING_DURABLE_POP_FC">"c7935"</definedName>
    <definedName name="IQ_CONSUMER_SPENDING_DURABLE_REAL">"c6964"</definedName>
    <definedName name="IQ_CONSUMER_SPENDING_DURABLE_REAL_APR">"c7624"</definedName>
    <definedName name="IQ_CONSUMER_SPENDING_DURABLE_REAL_APR_FC">"c8504"</definedName>
    <definedName name="IQ_CONSUMER_SPENDING_DURABLE_REAL_FC">"c7844"</definedName>
    <definedName name="IQ_CONSUMER_SPENDING_DURABLE_REAL_POP">"c7184"</definedName>
    <definedName name="IQ_CONSUMER_SPENDING_DURABLE_REAL_POP_FC">"c8064"</definedName>
    <definedName name="IQ_CONSUMER_SPENDING_DURABLE_REAL_SAAR">"c6965"</definedName>
    <definedName name="IQ_CONSUMER_SPENDING_DURABLE_REAL_SAAR_APR">"c7625"</definedName>
    <definedName name="IQ_CONSUMER_SPENDING_DURABLE_REAL_SAAR_APR_FC">"c8505"</definedName>
    <definedName name="IQ_CONSUMER_SPENDING_DURABLE_REAL_SAAR_FC">"c7845"</definedName>
    <definedName name="IQ_CONSUMER_SPENDING_DURABLE_REAL_SAAR_POP">"c7185"</definedName>
    <definedName name="IQ_CONSUMER_SPENDING_DURABLE_REAL_SAAR_POP_FC">"c8065"</definedName>
    <definedName name="IQ_CONSUMER_SPENDING_DURABLE_REAL_SAAR_YOY">"c7405"</definedName>
    <definedName name="IQ_CONSUMER_SPENDING_DURABLE_REAL_SAAR_YOY_FC">"c8285"</definedName>
    <definedName name="IQ_CONSUMER_SPENDING_DURABLE_REAL_YOY">"c7404"</definedName>
    <definedName name="IQ_CONSUMER_SPENDING_DURABLE_REAL_YOY_FC">"c8284"</definedName>
    <definedName name="IQ_CONSUMER_SPENDING_DURABLE_YOY">"c7275"</definedName>
    <definedName name="IQ_CONSUMER_SPENDING_DURABLE_YOY_FC">"c8155"</definedName>
    <definedName name="IQ_CONSUMER_SPENDING_FC">"c7714"</definedName>
    <definedName name="IQ_CONSUMER_SPENDING_NONDURABLE">"c6836"</definedName>
    <definedName name="IQ_CONSUMER_SPENDING_NONDURABLE_APR">"c7496"</definedName>
    <definedName name="IQ_CONSUMER_SPENDING_NONDURABLE_APR_FC">"c8376"</definedName>
    <definedName name="IQ_CONSUMER_SPENDING_NONDURABLE_FC">"c7716"</definedName>
    <definedName name="IQ_CONSUMER_SPENDING_NONDURABLE_POP">"c7056"</definedName>
    <definedName name="IQ_CONSUMER_SPENDING_NONDURABLE_POP_FC">"c7936"</definedName>
    <definedName name="IQ_CONSUMER_SPENDING_NONDURABLE_REAL">"c6966"</definedName>
    <definedName name="IQ_CONSUMER_SPENDING_NONDURABLE_REAL_APR">"c7626"</definedName>
    <definedName name="IQ_CONSUMER_SPENDING_NONDURABLE_REAL_APR_FC">"c8506"</definedName>
    <definedName name="IQ_CONSUMER_SPENDING_NONDURABLE_REAL_FC">"c7846"</definedName>
    <definedName name="IQ_CONSUMER_SPENDING_NONDURABLE_REAL_POP">"c7186"</definedName>
    <definedName name="IQ_CONSUMER_SPENDING_NONDURABLE_REAL_POP_FC">"c8066"</definedName>
    <definedName name="IQ_CONSUMER_SPENDING_NONDURABLE_REAL_SAAR">"c6967"</definedName>
    <definedName name="IQ_CONSUMER_SPENDING_NONDURABLE_REAL_SAAR_APR">"c7627"</definedName>
    <definedName name="IQ_CONSUMER_SPENDING_NONDURABLE_REAL_SAAR_APR_FC">"c8507"</definedName>
    <definedName name="IQ_CONSUMER_SPENDING_NONDURABLE_REAL_SAAR_FC">"c7847"</definedName>
    <definedName name="IQ_CONSUMER_SPENDING_NONDURABLE_REAL_SAAR_POP">"c7187"</definedName>
    <definedName name="IQ_CONSUMER_SPENDING_NONDURABLE_REAL_SAAR_POP_FC">"c8067"</definedName>
    <definedName name="IQ_CONSUMER_SPENDING_NONDURABLE_REAL_SAAR_YOY">"c7407"</definedName>
    <definedName name="IQ_CONSUMER_SPENDING_NONDURABLE_REAL_SAAR_YOY_FC">"c8287"</definedName>
    <definedName name="IQ_CONSUMER_SPENDING_NONDURABLE_REAL_YOY">"c7406"</definedName>
    <definedName name="IQ_CONSUMER_SPENDING_NONDURABLE_REAL_YOY_FC">"c8286"</definedName>
    <definedName name="IQ_CONSUMER_SPENDING_NONDURABLE_YOY">"c7276"</definedName>
    <definedName name="IQ_CONSUMER_SPENDING_NONDURABLE_YOY_FC">"c8156"</definedName>
    <definedName name="IQ_CONSUMER_SPENDING_POP">"c7054"</definedName>
    <definedName name="IQ_CONSUMER_SPENDING_POP_FC">"c7934"</definedName>
    <definedName name="IQ_CONSUMER_SPENDING_REAL">"c6963"</definedName>
    <definedName name="IQ_CONSUMER_SPENDING_REAL_APR">"c7623"</definedName>
    <definedName name="IQ_CONSUMER_SPENDING_REAL_APR_FC">"c8503"</definedName>
    <definedName name="IQ_CONSUMER_SPENDING_REAL_FC">"c7843"</definedName>
    <definedName name="IQ_CONSUMER_SPENDING_REAL_POP">"c7183"</definedName>
    <definedName name="IQ_CONSUMER_SPENDING_REAL_POP_FC">"c8063"</definedName>
    <definedName name="IQ_CONSUMER_SPENDING_REAL_SAAR">"c6968"</definedName>
    <definedName name="IQ_CONSUMER_SPENDING_REAL_SAAR_APR">"c7628"</definedName>
    <definedName name="IQ_CONSUMER_SPENDING_REAL_SAAR_APR_FC">"c8508"</definedName>
    <definedName name="IQ_CONSUMER_SPENDING_REAL_SAAR_FC">"c7848"</definedName>
    <definedName name="IQ_CONSUMER_SPENDING_REAL_SAAR_POP">"c7188"</definedName>
    <definedName name="IQ_CONSUMER_SPENDING_REAL_SAAR_POP_FC">"c8068"</definedName>
    <definedName name="IQ_CONSUMER_SPENDING_REAL_SAAR_YOY">"c7408"</definedName>
    <definedName name="IQ_CONSUMER_SPENDING_REAL_SAAR_YOY_FC">"c8288"</definedName>
    <definedName name="IQ_CONSUMER_SPENDING_REAL_USD_APR_FC">"c11921"</definedName>
    <definedName name="IQ_CONSUMER_SPENDING_REAL_USD_FC">"c11918"</definedName>
    <definedName name="IQ_CONSUMER_SPENDING_REAL_USD_POP_FC">"c11919"</definedName>
    <definedName name="IQ_CONSUMER_SPENDING_REAL_USD_YOY_FC">"c11920"</definedName>
    <definedName name="IQ_CONSUMER_SPENDING_REAL_YOY">"c7403"</definedName>
    <definedName name="IQ_CONSUMER_SPENDING_REAL_YOY_FC">"c8283"</definedName>
    <definedName name="IQ_CONSUMER_SPENDING_SERVICES">"c6837"</definedName>
    <definedName name="IQ_CONSUMER_SPENDING_SERVICES_APR">"c7497"</definedName>
    <definedName name="IQ_CONSUMER_SPENDING_SERVICES_APR_FC">"c8377"</definedName>
    <definedName name="IQ_CONSUMER_SPENDING_SERVICES_FC">"c7717"</definedName>
    <definedName name="IQ_CONSUMER_SPENDING_SERVICES_POP">"c7057"</definedName>
    <definedName name="IQ_CONSUMER_SPENDING_SERVICES_POP_FC">"c7937"</definedName>
    <definedName name="IQ_CONSUMER_SPENDING_SERVICES_REAL">"c6969"</definedName>
    <definedName name="IQ_CONSUMER_SPENDING_SERVICES_REAL_APR">"c7629"</definedName>
    <definedName name="IQ_CONSUMER_SPENDING_SERVICES_REAL_APR_FC">"c8509"</definedName>
    <definedName name="IQ_CONSUMER_SPENDING_SERVICES_REAL_FC">"c7849"</definedName>
    <definedName name="IQ_CONSUMER_SPENDING_SERVICES_REAL_POP">"c7189"</definedName>
    <definedName name="IQ_CONSUMER_SPENDING_SERVICES_REAL_POP_FC">"c8069"</definedName>
    <definedName name="IQ_CONSUMER_SPENDING_SERVICES_REAL_SAAR">"c6970"</definedName>
    <definedName name="IQ_CONSUMER_SPENDING_SERVICES_REAL_SAAR_APR">"c7630"</definedName>
    <definedName name="IQ_CONSUMER_SPENDING_SERVICES_REAL_SAAR_APR_FC">"c8510"</definedName>
    <definedName name="IQ_CONSUMER_SPENDING_SERVICES_REAL_SAAR_FC">"c7850"</definedName>
    <definedName name="IQ_CONSUMER_SPENDING_SERVICES_REAL_SAAR_POP">"c7190"</definedName>
    <definedName name="IQ_CONSUMER_SPENDING_SERVICES_REAL_SAAR_POP_FC">"c8070"</definedName>
    <definedName name="IQ_CONSUMER_SPENDING_SERVICES_REAL_SAAR_YOY">"c7410"</definedName>
    <definedName name="IQ_CONSUMER_SPENDING_SERVICES_REAL_SAAR_YOY_FC">"c8290"</definedName>
    <definedName name="IQ_CONSUMER_SPENDING_SERVICES_REAL_YOY">"c7409"</definedName>
    <definedName name="IQ_CONSUMER_SPENDING_SERVICES_REAL_YOY_FC">"c8289"</definedName>
    <definedName name="IQ_CONSUMER_SPENDING_SERVICES_YOY">"c7277"</definedName>
    <definedName name="IQ_CONSUMER_SPENDING_SERVICES_YOY_FC">"c8157"</definedName>
    <definedName name="IQ_CONSUMER_SPENDING_YOY">"c7274"</definedName>
    <definedName name="IQ_CONSUMER_SPENDING_YOY_FC">"c8154"</definedName>
    <definedName name="IQ_CONTINGENT_LIABILITIES">"c18873"</definedName>
    <definedName name="IQ_CONTRACT_OBLIGATION_AFTER_FIVE">"c15691"</definedName>
    <definedName name="IQ_CONTRACT_OBLIGATION_CY">"c15685"</definedName>
    <definedName name="IQ_CONTRACT_OBLIGATION_CY1">"c15686"</definedName>
    <definedName name="IQ_CONTRACT_OBLIGATION_CY2">"c15687"</definedName>
    <definedName name="IQ_CONTRACT_OBLIGATION_CY3">"c15688"</definedName>
    <definedName name="IQ_CONTRACT_OBLIGATION_CY4">"c15689"</definedName>
    <definedName name="IQ_CONTRACT_OBLIGATION_NEXT_FIVE">"c15690"</definedName>
    <definedName name="IQ_CONTRACT_OBLIGATION_TOTAL">"c15692"</definedName>
    <definedName name="IQ_CONTRACTS_OTHER_COMMODITIES_EQUITIES._FDIC">"c6522"</definedName>
    <definedName name="IQ_CONTRACTS_OTHER_COMMODITIES_EQUITIES_FDIC">"c6522"</definedName>
    <definedName name="IQ_CONTRIBUTOR_CIQID">"c13742"</definedName>
    <definedName name="IQ_CONTRIBUTOR_NAME">"c13735"</definedName>
    <definedName name="IQ_CONTRIBUTOR_START_DATE">"c13741"</definedName>
    <definedName name="IQ_CONV_DATE">"c2191"</definedName>
    <definedName name="IQ_CONV_EXP_DATE">"c3043"</definedName>
    <definedName name="IQ_CONV_PARITY">"c16197"</definedName>
    <definedName name="IQ_CONV_PREMIUM">"c2195"</definedName>
    <definedName name="IQ_CONV_PRICE">"c2193"</definedName>
    <definedName name="IQ_CONV_PRICE_ISSUE">"c16195"</definedName>
    <definedName name="IQ_CONV_PRICE_PREM_ISSUE">"c16196"</definedName>
    <definedName name="IQ_CONV_PRICE_PREMIUM">"c16198"</definedName>
    <definedName name="IQ_CONV_PT_PREMIUM">"c16199"</definedName>
    <definedName name="IQ_CONV_PT_PREMIUM_PCT">"c16200"</definedName>
    <definedName name="IQ_CONV_RATE">"c2192"</definedName>
    <definedName name="IQ_CONV_RATIO">"c2192"</definedName>
    <definedName name="IQ_CONV_SECURITY">"c2189"</definedName>
    <definedName name="IQ_CONV_SECURITY_ISSUER">"c2190"</definedName>
    <definedName name="IQ_CONV_SECURITY_PRICE">"c2194"</definedName>
    <definedName name="IQ_CONVERSION_COMMON_FFIEC">"c12964"</definedName>
    <definedName name="IQ_CONVERSION_PREF_FFIEC">"c12962"</definedName>
    <definedName name="IQ_CONVERT">"c2536"</definedName>
    <definedName name="IQ_CONVERT_PCT">"c2537"</definedName>
    <definedName name="IQ_CONVEXITY">"c2182"</definedName>
    <definedName name="IQ_CONVEYED_TO_OTHERS_FDIC">"c6534"</definedName>
    <definedName name="IQ_COO_ID">"c15222"</definedName>
    <definedName name="IQ_COO_NAME">"c15221"</definedName>
    <definedName name="IQ_CORE_CAPITAL_RATIO_FDIC">"c6745"</definedName>
    <definedName name="IQ_CORE_DEPOSITS_ASSETS_TOT_FFIEC">"c13442"</definedName>
    <definedName name="IQ_CORE_DEPOSITS_FFIEC">"c13862"</definedName>
    <definedName name="IQ_CORE_DEPOSITS_TOT_DEPOSITS_FFIEC">"c13911"</definedName>
    <definedName name="IQ_CORE_TIER_ONE_CAPITAL">"c15244"</definedName>
    <definedName name="IQ_CORE_TIER_ONE_CAPITAL_RATIO">"c15240"</definedName>
    <definedName name="IQ_CORP_GOODS_PRICE_INDEX_APR_FC_UNUSED">"c8381"</definedName>
    <definedName name="IQ_CORP_GOODS_PRICE_INDEX_APR_FC_UNUSED_UNUSED_UNUSED">"c8381"</definedName>
    <definedName name="IQ_CORP_GOODS_PRICE_INDEX_APR_UNUSED">"c7501"</definedName>
    <definedName name="IQ_CORP_GOODS_PRICE_INDEX_APR_UNUSED_UNUSED_UNUSED">"c7501"</definedName>
    <definedName name="IQ_CORP_GOODS_PRICE_INDEX_FC_UNUSED">"c7721"</definedName>
    <definedName name="IQ_CORP_GOODS_PRICE_INDEX_FC_UNUSED_UNUSED_UNUSED">"c7721"</definedName>
    <definedName name="IQ_CORP_GOODS_PRICE_INDEX_POP_FC_UNUSED">"c7941"</definedName>
    <definedName name="IQ_CORP_GOODS_PRICE_INDEX_POP_FC_UNUSED_UNUSED_UNUSED">"c7941"</definedName>
    <definedName name="IQ_CORP_GOODS_PRICE_INDEX_POP_UNUSED">"c7061"</definedName>
    <definedName name="IQ_CORP_GOODS_PRICE_INDEX_POP_UNUSED_UNUSED_UNUSED">"c7061"</definedName>
    <definedName name="IQ_CORP_GOODS_PRICE_INDEX_UNUSED">"c6841"</definedName>
    <definedName name="IQ_CORP_GOODS_PRICE_INDEX_UNUSED_UNUSED_UNUSED">"c6841"</definedName>
    <definedName name="IQ_CORP_GOODS_PRICE_INDEX_YOY_FC_UNUSED">"c8161"</definedName>
    <definedName name="IQ_CORP_GOODS_PRICE_INDEX_YOY_FC_UNUSED_UNUSED_UNUSED">"c8161"</definedName>
    <definedName name="IQ_CORP_GOODS_PRICE_INDEX_YOY_UNUSED">"c7281"</definedName>
    <definedName name="IQ_CORP_GOODS_PRICE_INDEX_YOY_UNUSED_UNUSED_UNUSED">"c7281"</definedName>
    <definedName name="IQ_CORP_PROFITS">"c6843"</definedName>
    <definedName name="IQ_CORP_PROFITS_AFTER_TAX_SAAR">"c6842"</definedName>
    <definedName name="IQ_CORP_PROFITS_AFTER_TAX_SAAR_APR">"c7502"</definedName>
    <definedName name="IQ_CORP_PROFITS_AFTER_TAX_SAAR_APR_FC">"c8382"</definedName>
    <definedName name="IQ_CORP_PROFITS_AFTER_TAX_SAAR_FC">"c7722"</definedName>
    <definedName name="IQ_CORP_PROFITS_AFTER_TAX_SAAR_POP">"c7062"</definedName>
    <definedName name="IQ_CORP_PROFITS_AFTER_TAX_SAAR_POP_FC">"c7942"</definedName>
    <definedName name="IQ_CORP_PROFITS_AFTER_TAX_SAAR_YOY">"c7282"</definedName>
    <definedName name="IQ_CORP_PROFITS_AFTER_TAX_SAAR_YOY_FC">"c8162"</definedName>
    <definedName name="IQ_CORP_PROFITS_APR">"c7503"</definedName>
    <definedName name="IQ_CORP_PROFITS_APR_FC">"c8383"</definedName>
    <definedName name="IQ_CORP_PROFITS_FC">"c7723"</definedName>
    <definedName name="IQ_CORP_PROFITS_POP">"c7063"</definedName>
    <definedName name="IQ_CORP_PROFITS_POP_FC">"c7943"</definedName>
    <definedName name="IQ_CORP_PROFITS_SAAR">"c6844"</definedName>
    <definedName name="IQ_CORP_PROFITS_SAAR_APR">"c7504"</definedName>
    <definedName name="IQ_CORP_PROFITS_SAAR_APR_FC">"c8384"</definedName>
    <definedName name="IQ_CORP_PROFITS_SAAR_FC">"c7724"</definedName>
    <definedName name="IQ_CORP_PROFITS_SAAR_POP">"c7064"</definedName>
    <definedName name="IQ_CORP_PROFITS_SAAR_POP_FC">"c7944"</definedName>
    <definedName name="IQ_CORP_PROFITS_SAAR_YOY">"c7284"</definedName>
    <definedName name="IQ_CORP_PROFITS_SAAR_YOY_FC">"c8164"</definedName>
    <definedName name="IQ_CORP_PROFITS_YOY">"c7283"</definedName>
    <definedName name="IQ_CORP_PROFITS_YOY_FC">"c8163"</definedName>
    <definedName name="IQ_CORPORATE_OVER_TOTAL">"c13767"</definedName>
    <definedName name="IQ_COST_BORROWED_FUNDS_FFIEC">"c13492"</definedName>
    <definedName name="IQ_COST_BORROWING">"c2936"</definedName>
    <definedName name="IQ_COST_BORROWINGS">"c225"</definedName>
    <definedName name="IQ_COST_CAPITAL_NEW_BUSINESS">"c9968"</definedName>
    <definedName name="IQ_COST_FOREIGN_DEPOSITS_FFIEC">"c13490"</definedName>
    <definedName name="IQ_COST_FUNDS">"c15726"</definedName>
    <definedName name="IQ_COST_FUNDS_PURCHASED_FFIEC">"c13491"</definedName>
    <definedName name="IQ_COST_INT_DEPOSITS_FFIEC">"c13489"</definedName>
    <definedName name="IQ_COST_OF_FUNDING_ASSETS_FDIC">"c6725"</definedName>
    <definedName name="IQ_COST_REV">"c226"</definedName>
    <definedName name="IQ_COST_REVENUE">"c226"</definedName>
    <definedName name="IQ_COST_SALES_COAL">"c15933"</definedName>
    <definedName name="IQ_COST_SALES_PER_UNIT_SOLD_COAL">"c15944"</definedName>
    <definedName name="IQ_COST_SALES_TO_SALES_COAL">"c15951"</definedName>
    <definedName name="IQ_COST_SAVINGS">"c227"</definedName>
    <definedName name="IQ_COST_SERVICE">"c228"</definedName>
    <definedName name="IQ_COST_SOLVENCY_CAPITAL_COVERED">"c9965"</definedName>
    <definedName name="IQ_COST_SOLVENCY_CAPITAL_GROUP">"c9951"</definedName>
    <definedName name="IQ_COST_TOTAL_BORROWINGS">"c229"</definedName>
    <definedName name="IQ_COUNTRY_NAME">"c230"</definedName>
    <definedName name="IQ_COUNTRY_NAME_ECON">"c11752"</definedName>
    <definedName name="IQ_COUPON_FORMULA">"c8965"</definedName>
    <definedName name="IQ_COVERAGE_RATIO">"c15243"</definedName>
    <definedName name="IQ_COVERED_POPS">"c2124"</definedName>
    <definedName name="IQ_COVERED_WIRELESS_POPS">"c2124"</definedName>
    <definedName name="IQ_CP">"c2495"</definedName>
    <definedName name="IQ_CP_PCT">"c2496"</definedName>
    <definedName name="IQ_CPI">"c6845"</definedName>
    <definedName name="IQ_CPI_APR">"c7505"</definedName>
    <definedName name="IQ_CPI_APR_FC">"c8385"</definedName>
    <definedName name="IQ_CPI_CORE">"c6838"</definedName>
    <definedName name="IQ_CPI_CORE_APR">"c7498"</definedName>
    <definedName name="IQ_CPI_CORE_POP">"c7058"</definedName>
    <definedName name="IQ_CPI_CORE_YOY">"c7278"</definedName>
    <definedName name="IQ_CPI_FC">"c7725"</definedName>
    <definedName name="IQ_CPI_POP">"c7065"</definedName>
    <definedName name="IQ_CPI_POP_FC">"c7945"</definedName>
    <definedName name="IQ_CPI_YOY">"c7285"</definedName>
    <definedName name="IQ_CPI_YOY_FC">"c8165"</definedName>
    <definedName name="IQ_CQ">5000</definedName>
    <definedName name="IQ_CREDIT_CARD_CHARGE_OFFS_FDIC">"c6652"</definedName>
    <definedName name="IQ_CREDIT_CARD_FEE_BNK">"c231"</definedName>
    <definedName name="IQ_CREDIT_CARD_FEE_FIN">"c1583"</definedName>
    <definedName name="IQ_CREDIT_CARD_GROSS_LOANS_FFIEC">"c13412"</definedName>
    <definedName name="IQ_CREDIT_CARD_INTERCHANGE_FEES_FFIEC">"c13046"</definedName>
    <definedName name="IQ_CREDIT_CARD_LINES_FDIC">"c6525"</definedName>
    <definedName name="IQ_CREDIT_CARD_LINES_UNUSED_FFIEC">"c13242"</definedName>
    <definedName name="IQ_CREDIT_CARD_LOANS_CHARGE_OFFS_FFIEC">"c13180"</definedName>
    <definedName name="IQ_CREDIT_CARD_LOANS_DOM_QUARTERLY_AVG_FFIEC">"c15480"</definedName>
    <definedName name="IQ_CREDIT_CARD_LOANS_DUE_30_89_FFIEC">"c13272"</definedName>
    <definedName name="IQ_CREDIT_CARD_LOANS_DUE_90_FFIEC">"c13298"</definedName>
    <definedName name="IQ_CREDIT_CARD_LOANS_FDIC">"c6319"</definedName>
    <definedName name="IQ_CREDIT_CARD_LOANS_NON_ACCRUAL_FFIEC">"c13324"</definedName>
    <definedName name="IQ_CREDIT_CARD_LOANS_RECOV_FFIEC">"c13202"</definedName>
    <definedName name="IQ_CREDIT_CARD_NET_CHARGE_OFFS_FDIC">"c6654"</definedName>
    <definedName name="IQ_CREDIT_CARD_RECOVERIES_FDIC">"c6653"</definedName>
    <definedName name="IQ_CREDIT_CARD_RISK_BASED_FFIEC">"c13433"</definedName>
    <definedName name="IQ_CREDIT_CARDS_CONSUMER_LOANS_FFIEC">"c12822"</definedName>
    <definedName name="IQ_CREDIT_CARDS_LL_REC_FFIEC">"c12889"</definedName>
    <definedName name="IQ_CREDIT_CARDS_LOANS_TRADING_DOM_FFIEC">"c12933"</definedName>
    <definedName name="IQ_CREDIT_EXPOSURE">"c10038"</definedName>
    <definedName name="IQ_CREDIT_EXPOSURE_FFIEC">"c13062"</definedName>
    <definedName name="IQ_CREDIT_LOSS_CF">"c232"</definedName>
    <definedName name="IQ_CREDIT_LOSS_PROVISION_NET_CHARGE_OFFS_FDIC">"c6734"</definedName>
    <definedName name="IQ_CREDIT_LOSSES_DERIVATIVES_FFIEC">"c13068"</definedName>
    <definedName name="IQ_CREDIT_OPTIONS_DERIVATIVES_BENEFICIARY_FFIEC">"c13121"</definedName>
    <definedName name="IQ_CREDIT_OPTIONS_DERIVATIVES_GUARANTOR_FFIEC">"c13114"</definedName>
    <definedName name="IQ_CUMULATIVE_PREFERREDS_T2_FFIEC">"c13145"</definedName>
    <definedName name="IQ_CUMULATIVE_SPLIT_FACTOR">"c2094"</definedName>
    <definedName name="IQ_CURR_ACCT_BALANCE_APR_FC_UNUSED">"c8387"</definedName>
    <definedName name="IQ_CURR_ACCT_BALANCE_APR_FC_UNUSED_UNUSED_UNUSED">"c8387"</definedName>
    <definedName name="IQ_CURR_ACCT_BALANCE_APR_UNUSED">"c7507"</definedName>
    <definedName name="IQ_CURR_ACCT_BALANCE_APR_UNUSED_UNUSED_UNUSED">"c7507"</definedName>
    <definedName name="IQ_CURR_ACCT_BALANCE_FC_UNUSED">"c7727"</definedName>
    <definedName name="IQ_CURR_ACCT_BALANCE_FC_UNUSED_UNUSED_UNUSED">"c7727"</definedName>
    <definedName name="IQ_CURR_ACCT_BALANCE_PCT">"c6846"</definedName>
    <definedName name="IQ_CURR_ACCT_BALANCE_PCT_FC">"c7726"</definedName>
    <definedName name="IQ_CURR_ACCT_BALANCE_PCT_POP">"c7066"</definedName>
    <definedName name="IQ_CURR_ACCT_BALANCE_PCT_POP_FC">"c7946"</definedName>
    <definedName name="IQ_CURR_ACCT_BALANCE_PCT_YOY">"c7286"</definedName>
    <definedName name="IQ_CURR_ACCT_BALANCE_PCT_YOY_FC">"c8166"</definedName>
    <definedName name="IQ_CURR_ACCT_BALANCE_POP_FC_UNUSED">"c7947"</definedName>
    <definedName name="IQ_CURR_ACCT_BALANCE_POP_FC_UNUSED_UNUSED_UNUSED">"c7947"</definedName>
    <definedName name="IQ_CURR_ACCT_BALANCE_POP_UNUSED">"c7067"</definedName>
    <definedName name="IQ_CURR_ACCT_BALANCE_POP_UNUSED_UNUSED_UNUSED">"c7067"</definedName>
    <definedName name="IQ_CURR_ACCT_BALANCE_SAAR">"c6848"</definedName>
    <definedName name="IQ_CURR_ACCT_BALANCE_SAAR_APR">"c7508"</definedName>
    <definedName name="IQ_CURR_ACCT_BALANCE_SAAR_APR_FC">"c8388"</definedName>
    <definedName name="IQ_CURR_ACCT_BALANCE_SAAR_FC">"c7728"</definedName>
    <definedName name="IQ_CURR_ACCT_BALANCE_SAAR_POP">"c7068"</definedName>
    <definedName name="IQ_CURR_ACCT_BALANCE_SAAR_POP_FC">"c7948"</definedName>
    <definedName name="IQ_CURR_ACCT_BALANCE_SAAR_USD_APR_FC">"c11797"</definedName>
    <definedName name="IQ_CURR_ACCT_BALANCE_SAAR_USD_FC">"c11794"</definedName>
    <definedName name="IQ_CURR_ACCT_BALANCE_SAAR_USD_POP_FC">"c11795"</definedName>
    <definedName name="IQ_CURR_ACCT_BALANCE_SAAR_USD_YOY_FC">"c11796"</definedName>
    <definedName name="IQ_CURR_ACCT_BALANCE_SAAR_YOY">"c7288"</definedName>
    <definedName name="IQ_CURR_ACCT_BALANCE_SAAR_YOY_FC">"c8168"</definedName>
    <definedName name="IQ_CURR_ACCT_BALANCE_UNUSED">"c6847"</definedName>
    <definedName name="IQ_CURR_ACCT_BALANCE_UNUSED_UNUSED_UNUSED">"c6847"</definedName>
    <definedName name="IQ_CURR_ACCT_BALANCE_USD">"c11786"</definedName>
    <definedName name="IQ_CURR_ACCT_BALANCE_USD_APR">"c11789"</definedName>
    <definedName name="IQ_CURR_ACCT_BALANCE_USD_APR_FC">"c11793"</definedName>
    <definedName name="IQ_CURR_ACCT_BALANCE_USD_FC">"c11790"</definedName>
    <definedName name="IQ_CURR_ACCT_BALANCE_USD_POP">"c11787"</definedName>
    <definedName name="IQ_CURR_ACCT_BALANCE_USD_POP_FC">"c11791"</definedName>
    <definedName name="IQ_CURR_ACCT_BALANCE_USD_YOY">"c11788"</definedName>
    <definedName name="IQ_CURR_ACCT_BALANCE_USD_YOY_FC">"c11792"</definedName>
    <definedName name="IQ_CURR_ACCT_BALANCE_YOY_FC_UNUSED">"c8167"</definedName>
    <definedName name="IQ_CURR_ACCT_BALANCE_YOY_FC_UNUSED_UNUSED_UNUSED">"c8167"</definedName>
    <definedName name="IQ_CURR_ACCT_BALANCE_YOY_UNUSED">"c7287"</definedName>
    <definedName name="IQ_CURR_ACCT_BALANCE_YOY_UNUSED_UNUSED_UNUSED">"c7287"</definedName>
    <definedName name="IQ_CURR_ACCT_INC_RECEIPTS">"c6849"</definedName>
    <definedName name="IQ_CURR_ACCT_INC_RECEIPTS_APR">"c7509"</definedName>
    <definedName name="IQ_CURR_ACCT_INC_RECEIPTS_APR_FC">"c8389"</definedName>
    <definedName name="IQ_CURR_ACCT_INC_RECEIPTS_FC">"c7729"</definedName>
    <definedName name="IQ_CURR_ACCT_INC_RECEIPTS_POP">"c7069"</definedName>
    <definedName name="IQ_CURR_ACCT_INC_RECEIPTS_POP_FC">"c7949"</definedName>
    <definedName name="IQ_CURR_ACCT_INC_RECEIPTS_YOY">"c7289"</definedName>
    <definedName name="IQ_CURR_ACCT_INC_RECEIPTS_YOY_FC">"c8169"</definedName>
    <definedName name="IQ_CURR_DOMESTIC_TAXES">"c2074"</definedName>
    <definedName name="IQ_CURR_FOREIGN_TAXES">"c2075"</definedName>
    <definedName name="IQ_CURR_TAXES">"c19141"</definedName>
    <definedName name="IQ_CURRENCY_COIN_DOM_FFIEC">"c15287"</definedName>
    <definedName name="IQ_CURRENCY_COIN_DOMESTIC_FDIC">"c6388"</definedName>
    <definedName name="IQ_CURRENCY_FACTOR_BS">"c233"</definedName>
    <definedName name="IQ_CURRENCY_FACTOR_IS">"c234"</definedName>
    <definedName name="IQ_CURRENCY_GAIN">"c235"</definedName>
    <definedName name="IQ_CURRENCY_GAIN_BR">"c236"</definedName>
    <definedName name="IQ_CURRENCY_GAIN_FIN">"c237"</definedName>
    <definedName name="IQ_CURRENCY_GAIN_INS">"c238"</definedName>
    <definedName name="IQ_CURRENCY_GAIN_RE">"c6205"</definedName>
    <definedName name="IQ_CURRENCY_GAIN_REIT">"c239"</definedName>
    <definedName name="IQ_CURRENCY_GAIN_UTI">"c240"</definedName>
    <definedName name="IQ_CURRENT_BENCHMARK">"c6780"</definedName>
    <definedName name="IQ_CURRENT_BENCHMARK_CIQID">"c6781"</definedName>
    <definedName name="IQ_CURRENT_BENCHMARK_MATURITY">"c6782"</definedName>
    <definedName name="IQ_CURRENT_PORT">"c241"</definedName>
    <definedName name="IQ_CURRENT_PORT_BNK">"c242"</definedName>
    <definedName name="IQ_CURRENT_PORT_DEBT">"c243"</definedName>
    <definedName name="IQ_CURRENT_PORT_DEBT_BNK">"c244"</definedName>
    <definedName name="IQ_CURRENT_PORT_DEBT_BR">"c1567"</definedName>
    <definedName name="IQ_CURRENT_PORT_DEBT_FIN">"c1568"</definedName>
    <definedName name="IQ_CURRENT_PORT_DEBT_INS">"c1569"</definedName>
    <definedName name="IQ_CURRENT_PORT_DEBT_RE">"c6283"</definedName>
    <definedName name="IQ_CURRENT_PORT_DEBT_REIT">"c1570"</definedName>
    <definedName name="IQ_CURRENT_PORT_DEBT_UTI">"c1571"</definedName>
    <definedName name="IQ_CURRENT_PORT_FHLB_DEBT">"c5657"</definedName>
    <definedName name="IQ_CURRENT_PORT_LEASES">"c245"</definedName>
    <definedName name="IQ_CURRENT_PORT_PCT">"c2541"</definedName>
    <definedName name="IQ_CURRENT_RATIO">"c246"</definedName>
    <definedName name="IQ_CUSIP">"c2245"</definedName>
    <definedName name="IQ_CUST_PREMISE_EQUIP_CABLE_INVEST">"c15801"</definedName>
    <definedName name="IQ_CUSTOMER_LIAB_ACCEPTANCES_OUT_FFIEC">"c12835"</definedName>
    <definedName name="IQ_CY">10000</definedName>
    <definedName name="IQ_DA">"c247"</definedName>
    <definedName name="IQ_DA_BR">"c248"</definedName>
    <definedName name="IQ_DA_CF">"c249"</definedName>
    <definedName name="IQ_DA_CF_BNK">"c250"</definedName>
    <definedName name="IQ_DA_CF_BR">"c251"</definedName>
    <definedName name="IQ_DA_CF_FIN">"c252"</definedName>
    <definedName name="IQ_DA_CF_INS">"c253"</definedName>
    <definedName name="IQ_DA_CF_RE">"c6206"</definedName>
    <definedName name="IQ_DA_CF_REIT">"c254"</definedName>
    <definedName name="IQ_DA_CF_UTI">"c255"</definedName>
    <definedName name="IQ_DA_EBITDA">"c5528"</definedName>
    <definedName name="IQ_DA_FIN">"c256"</definedName>
    <definedName name="IQ_DA_INS">"c257"</definedName>
    <definedName name="IQ_DA_RE">"c6207"</definedName>
    <definedName name="IQ_DA_REIT">"c258"</definedName>
    <definedName name="IQ_DA_SUPPL">"c259"</definedName>
    <definedName name="IQ_DA_SUPPL_BR">"c260"</definedName>
    <definedName name="IQ_DA_SUPPL_CF">"c261"</definedName>
    <definedName name="IQ_DA_SUPPL_CF_BNK">"c262"</definedName>
    <definedName name="IQ_DA_SUPPL_CF_BR">"c263"</definedName>
    <definedName name="IQ_DA_SUPPL_CF_FIN">"c264"</definedName>
    <definedName name="IQ_DA_SUPPL_CF_INS">"c265"</definedName>
    <definedName name="IQ_DA_SUPPL_CF_RE">"c6208"</definedName>
    <definedName name="IQ_DA_SUPPL_CF_REIT">"c266"</definedName>
    <definedName name="IQ_DA_SUPPL_CF_UTI">"c267"</definedName>
    <definedName name="IQ_DA_SUPPL_FIN">"c268"</definedName>
    <definedName name="IQ_DA_SUPPL_INS">"c269"</definedName>
    <definedName name="IQ_DA_SUPPL_RE">"c6209"</definedName>
    <definedName name="IQ_DA_SUPPL_REIT">"c270"</definedName>
    <definedName name="IQ_DA_SUPPL_UTI">"c271"</definedName>
    <definedName name="IQ_DA_UTI">"c272"</definedName>
    <definedName name="IQ_DAILY">500000</definedName>
    <definedName name="IQ_DART">"c20427"</definedName>
    <definedName name="IQ_DATA_PROCESSING_EXP_FFIEC">"c13047"</definedName>
    <definedName name="IQ_DATA_SET">"c19244"</definedName>
    <definedName name="IQ_DATED_DATE">"c2185"</definedName>
    <definedName name="IQ_DAY_COUNT">"c2161"</definedName>
    <definedName name="IQ_DAYS_COVER_SHORT">"c1578"</definedName>
    <definedName name="IQ_DAYS_DELAY">"c8963"</definedName>
    <definedName name="IQ_DAYS_INVENTORY_OUT">"c273"</definedName>
    <definedName name="IQ_DAYS_PAY_OUTST">"c274"</definedName>
    <definedName name="IQ_DAYS_PAYABLE_OUT">"c274"</definedName>
    <definedName name="IQ_DAYS_SALES_OUT">"c275"</definedName>
    <definedName name="IQ_DAYS_SALES_OUTST">"c275"</definedName>
    <definedName name="IQ_DEBT_1_5_INVEST_SECURITIES_FFIEC">"c13465"</definedName>
    <definedName name="IQ_DEBT_ADJ">"c2515"</definedName>
    <definedName name="IQ_DEBT_ADJ_PCT">"c2516"</definedName>
    <definedName name="IQ_DEBT_EQUITY_EST_CIQ">"c4783"</definedName>
    <definedName name="IQ_DEBT_EQUITY_HIGH_EST_CIQ">"c4784"</definedName>
    <definedName name="IQ_DEBT_EQUITY_LOW_EST_CIQ">"c4785"</definedName>
    <definedName name="IQ_DEBT_EQUITY_MEDIAN_EST_CIQ">"c4786"</definedName>
    <definedName name="IQ_DEBT_EQUITY_NUM_EST_CIQ">"c4787"</definedName>
    <definedName name="IQ_DEBT_EQUITY_STDDEV_EST_CIQ">"c4788"</definedName>
    <definedName name="IQ_DEBT_EQUIV_NET_PBO">"c2938"</definedName>
    <definedName name="IQ_DEBT_EQUIV_OPER_LEASE">"c2935"</definedName>
    <definedName name="IQ_DEBT_LESS_1YR_INVEST_SECURITIES_FFIEC">"c13464"</definedName>
    <definedName name="IQ_DEBT_MATURING_MORE_THAN_ONE_YEAR_FFIEC">"c13164"</definedName>
    <definedName name="IQ_DEBT_MATURING_WITHIN_ONE_YEAR_FFIEC">"c13163"</definedName>
    <definedName name="IQ_DEBT_SEC_OVER_5YR_INVEST_SECURITIES_FFIEC">"c13466"</definedName>
    <definedName name="IQ_DEBT_SECURITIES_FOREIGN_FFIEC">"c13484"</definedName>
    <definedName name="IQ_DEBT_SECURITIES_OTHER_ASSETS_DUE_30_89_FFIEC">"c13279"</definedName>
    <definedName name="IQ_DEBT_SECURITIES_OTHER_ASSETS_DUE_90_FFIEC">"c13305"</definedName>
    <definedName name="IQ_DEBT_SECURITIES_OTHER_ASSETS_NON_ACCRUAL_FFIEC">"c13331"</definedName>
    <definedName name="IQ_DECREASE_INT_EXPENSE_FFIEC">"c13064"</definedName>
    <definedName name="IQ_DEDUCTIONS_TOTAL_RISK_BASED_CAPITAL_FFIEC">"c13152"</definedName>
    <definedName name="IQ_DEF_ACQ_CST">"c301"</definedName>
    <definedName name="IQ_DEF_AMORT">"c276"</definedName>
    <definedName name="IQ_DEF_AMORT_BNK">"c277"</definedName>
    <definedName name="IQ_DEF_AMORT_BR">"c278"</definedName>
    <definedName name="IQ_DEF_AMORT_FIN">"c279"</definedName>
    <definedName name="IQ_DEF_AMORT_INS">"c280"</definedName>
    <definedName name="IQ_DEF_AMORT_REIT">"c281"</definedName>
    <definedName name="IQ_DEF_AMORT_UTI">"c282"</definedName>
    <definedName name="IQ_DEF_BENEFIT_INTEREST_COST">"c283"</definedName>
    <definedName name="IQ_DEF_BENEFIT_INTEREST_COST_DOMESTIC">"c2652"</definedName>
    <definedName name="IQ_DEF_BENEFIT_INTEREST_COST_FOREIGN">"c2660"</definedName>
    <definedName name="IQ_DEF_BENEFIT_OTHER_COST">"c284"</definedName>
    <definedName name="IQ_DEF_BENEFIT_OTHER_COST_DOMESTIC">"c2654"</definedName>
    <definedName name="IQ_DEF_BENEFIT_OTHER_COST_FOREIGN">"c2662"</definedName>
    <definedName name="IQ_DEF_BENEFIT_ROA">"c285"</definedName>
    <definedName name="IQ_DEF_BENEFIT_ROA_DOMESTIC">"c2653"</definedName>
    <definedName name="IQ_DEF_BENEFIT_ROA_FOREIGN">"c2661"</definedName>
    <definedName name="IQ_DEF_BENEFIT_SERVICE_COST">"c286"</definedName>
    <definedName name="IQ_DEF_BENEFIT_SERVICE_COST_DOMESTIC">"c2651"</definedName>
    <definedName name="IQ_DEF_BENEFIT_SERVICE_COST_FOREIGN">"c2659"</definedName>
    <definedName name="IQ_DEF_BENEFIT_TOTAL_COST">"c287"</definedName>
    <definedName name="IQ_DEF_BENEFIT_TOTAL_COST_DOMESTIC">"c2655"</definedName>
    <definedName name="IQ_DEF_BENEFIT_TOTAL_COST_FOREIGN">"c2663"</definedName>
    <definedName name="IQ_DEF_CHARGES_BR">"c288"</definedName>
    <definedName name="IQ_DEF_CHARGES_CF">"c289"</definedName>
    <definedName name="IQ_DEF_CHARGES_FIN">"c290"</definedName>
    <definedName name="IQ_DEF_CHARGES_INS">"c291"</definedName>
    <definedName name="IQ_DEF_CHARGES_LT">"c292"</definedName>
    <definedName name="IQ_DEF_CHARGES_LT_BNK">"c293"</definedName>
    <definedName name="IQ_DEF_CHARGES_LT_BR">"c294"</definedName>
    <definedName name="IQ_DEF_CHARGES_LT_FIN">"c295"</definedName>
    <definedName name="IQ_DEF_CHARGES_LT_INS">"c296"</definedName>
    <definedName name="IQ_DEF_CHARGES_LT_RE">"c6210"</definedName>
    <definedName name="IQ_DEF_CHARGES_LT_REIT">"c297"</definedName>
    <definedName name="IQ_DEF_CHARGES_LT_UTI">"c298"</definedName>
    <definedName name="IQ_DEF_CHARGES_RE">"c6211"</definedName>
    <definedName name="IQ_DEF_CHARGES_REIT">"c299"</definedName>
    <definedName name="IQ_DEF_CONTRIBUTION_TOTAL_COST">"c300"</definedName>
    <definedName name="IQ_DEF_INC_TAX">"c313"</definedName>
    <definedName name="IQ_DEF_POLICY_ACQ_COSTS">"c301"</definedName>
    <definedName name="IQ_DEF_POLICY_ACQ_COSTS_CF">"c302"</definedName>
    <definedName name="IQ_DEF_POLICY_AMORT">"c303"</definedName>
    <definedName name="IQ_DEF_SPENDING_REAL_SAAR">"c6971"</definedName>
    <definedName name="IQ_DEF_SPENDING_REAL_SAAR_APR">"c7631"</definedName>
    <definedName name="IQ_DEF_SPENDING_REAL_SAAR_APR_FC">"c8511"</definedName>
    <definedName name="IQ_DEF_SPENDING_REAL_SAAR_FC">"c7851"</definedName>
    <definedName name="IQ_DEF_SPENDING_REAL_SAAR_POP">"c7191"</definedName>
    <definedName name="IQ_DEF_SPENDING_REAL_SAAR_POP_FC">"c8071"</definedName>
    <definedName name="IQ_DEF_SPENDING_REAL_SAAR_YOY">"c7411"</definedName>
    <definedName name="IQ_DEF_SPENDING_REAL_SAAR_YOY_FC">"c8291"</definedName>
    <definedName name="IQ_DEF_TAX_ASSET_LT_BR">"c304"</definedName>
    <definedName name="IQ_DEF_TAX_ASSET_LT_FIN">"c305"</definedName>
    <definedName name="IQ_DEF_TAX_ASSET_LT_INS">"c306"</definedName>
    <definedName name="IQ_DEF_TAX_ASSET_LT_RE">"c6212"</definedName>
    <definedName name="IQ_DEF_TAX_ASSET_LT_REIT">"c307"</definedName>
    <definedName name="IQ_DEF_TAX_ASSET_LT_UTI">"c308"</definedName>
    <definedName name="IQ_DEF_TAX_ASSETS_CURRENT">"c309"</definedName>
    <definedName name="IQ_DEF_TAX_ASSETS_LT">"c310"</definedName>
    <definedName name="IQ_DEF_TAX_ASSETS_LT_BNK">"c311"</definedName>
    <definedName name="IQ_DEF_TAX_LIAB_CURRENT">"c312"</definedName>
    <definedName name="IQ_DEF_TAX_LIAB_LT">"c313"</definedName>
    <definedName name="IQ_DEF_TAX_LIAB_LT_BNK">"c314"</definedName>
    <definedName name="IQ_DEF_TAX_LIAB_LT_BR">"c315"</definedName>
    <definedName name="IQ_DEF_TAX_LIAB_LT_FIN">"c316"</definedName>
    <definedName name="IQ_DEF_TAX_LIAB_LT_INS">"c317"</definedName>
    <definedName name="IQ_DEF_TAX_LIAB_LT_RE">"c6213"</definedName>
    <definedName name="IQ_DEF_TAX_LIAB_LT_REIT">"c318"</definedName>
    <definedName name="IQ_DEF_TAX_LIAB_LT_UTI">"c319"</definedName>
    <definedName name="IQ_DEFAULT_DATE">"c16220"</definedName>
    <definedName name="IQ_DEFAULT_TYPE">"c16219"</definedName>
    <definedName name="IQ_DEFERRED_CONTINGENT_RENT">"c16181"</definedName>
    <definedName name="IQ_DEFERRED_DOMESTIC_TAXES">"c2077"</definedName>
    <definedName name="IQ_DEFERRED_FOREIGN_TAXES">"c2078"</definedName>
    <definedName name="IQ_DEFERRED_INC_TAX">"c315"</definedName>
    <definedName name="IQ_DEFERRED_TAX_ASSETS_FFIEC">"c12843"</definedName>
    <definedName name="IQ_DEFERRED_TAX_ASSETS_T1_FFIEC">"c13141"</definedName>
    <definedName name="IQ_DEFERRED_TAX_LIAB_FFIEC">"c12870"</definedName>
    <definedName name="IQ_DEFERRED_TAX_NAV">"c16003"</definedName>
    <definedName name="IQ_DEFERRED_TAX_NNAV">"c16008"</definedName>
    <definedName name="IQ_DEFERRED_TAXES">"c147"</definedName>
    <definedName name="IQ_DEFERRED_TAXES_TOTAL">"c19142"</definedName>
    <definedName name="IQ_DELIVERED_HOMES_NEW_ORDERS">"c15821"</definedName>
    <definedName name="IQ_DELIVERED_HOMES_PRICE_NEW_ORDER_PRICE">"c15822"</definedName>
    <definedName name="IQ_DEMAND_DEP">"c320"</definedName>
    <definedName name="IQ_DEMAND_DEPOSITS_COMMERCIAL_BANK_SUBS_FFIEC">"c12945"</definedName>
    <definedName name="IQ_DEMAND_DEPOSITS_FDIC">"c6489"</definedName>
    <definedName name="IQ_DEMAND_DEPOSITS_TOT_DEPOSITS_FFIEC">"c13902"</definedName>
    <definedName name="IQ_DEPOSIT_ACCOUNTS_LESS_THAN_100K_FDIC">"c6494"</definedName>
    <definedName name="IQ_DEPOSIT_ACCOUNTS_MORE_THAN_100K_FDIC">"c6492"</definedName>
    <definedName name="IQ_DEPOSITORY_INST_ACCEPTANCES_LL_REC_DOM_FFIEC">"c12908"</definedName>
    <definedName name="IQ_DEPOSITORY_INST_GROSS_LOANS_FFIEC">"c13409"</definedName>
    <definedName name="IQ_DEPOSITORY_INST_RISK_BASED_FFIEC">"c13430"</definedName>
    <definedName name="IQ_DEPOSITORY_INSTITUTIONS_CHARGE_OFFS_FDIC">"c6596"</definedName>
    <definedName name="IQ_DEPOSITORY_INSTITUTIONS_NET_CHARGE_OFFS_FDIC">"c6634"</definedName>
    <definedName name="IQ_DEPOSITORY_INSTITUTIONS_RECOVERIES_FDIC">"c6615"</definedName>
    <definedName name="IQ_DEPOSITS_100K_MORE_ASSETS_TOT_FFIEC">"c13444"</definedName>
    <definedName name="IQ_DEPOSITS_DOM_FFIEC">"c12850"</definedName>
    <definedName name="IQ_DEPOSITS_FAIR_VALUE_TOT_FFIEC">"c13213"</definedName>
    <definedName name="IQ_DEPOSITS_FIN">"c321"</definedName>
    <definedName name="IQ_DEPOSITS_FOREIGN_BANKS_FOREIGN_AGENCIES_FFIEC">"c15344"</definedName>
    <definedName name="IQ_DEPOSITS_FOREIGN_FFIEC">"c12853"</definedName>
    <definedName name="IQ_DEPOSITS_HELD_DOMESTIC_FDIC">"c6340"</definedName>
    <definedName name="IQ_DEPOSITS_HELD_FOREIGN_FDIC">"c6341"</definedName>
    <definedName name="IQ_DEPOSITS_INTEREST_SECURITIES">"c5509"</definedName>
    <definedName name="IQ_DEPOSITS_LESS_100K_COMMERCIAL_BANK_SUBS_FFIEC">"c12948"</definedName>
    <definedName name="IQ_DEPOSITS_LESS_THAN_100K_AFTER_THREE_YEARS_FDIC">"c6464"</definedName>
    <definedName name="IQ_DEPOSITS_LESS_THAN_100K_THREE_MONTHS_FDIC">"c6461"</definedName>
    <definedName name="IQ_DEPOSITS_LESS_THAN_100K_THREE_YEARS_FDIC">"c6463"</definedName>
    <definedName name="IQ_DEPOSITS_LESS_THAN_100K_TWELVE_MONTHS_FDIC">"c6462"</definedName>
    <definedName name="IQ_DEPOSITS_LEVEL_1_FFIEC">"c13221"</definedName>
    <definedName name="IQ_DEPOSITS_LEVEL_2_FFIEC">"c13229"</definedName>
    <definedName name="IQ_DEPOSITS_LEVEL_3_FFIEC">"c13237"</definedName>
    <definedName name="IQ_DEPOSITS_MORE_100K_COMMERCIAL_BANK_SUBS_FFIEC">"c12949"</definedName>
    <definedName name="IQ_DEPOSITS_MORE_THAN_100K_AFTER_THREE_YEARS_FDIC">"c6469"</definedName>
    <definedName name="IQ_DEPOSITS_MORE_THAN_100K_THREE_MONTHS_FDIC">"c6466"</definedName>
    <definedName name="IQ_DEPOSITS_MORE_THAN_100K_THREE_YEARS_FDIC">"c6468"</definedName>
    <definedName name="IQ_DEPOSITS_MORE_THAN_100K_TWELVE_MONTHS_FDIC">"c6467"</definedName>
    <definedName name="IQ_DEPRE_AMORT">"c247"</definedName>
    <definedName name="IQ_DEPRE_AMORT_SUPPL">"c1593"</definedName>
    <definedName name="IQ_DEPRE_DEPLE">"c261"</definedName>
    <definedName name="IQ_DEPRE_SUPP">"c1443"</definedName>
    <definedName name="IQ_DERIVATIVE_ASSETS_FAIR_VALUE_TOT_FFIEC">"c15403"</definedName>
    <definedName name="IQ_DERIVATIVE_ASSETS_LEVEL_1_FFIEC">"c15425"</definedName>
    <definedName name="IQ_DERIVATIVE_ASSETS_LEVEL_2_FFIEC">"c15438"</definedName>
    <definedName name="IQ_DERIVATIVE_ASSETS_LEVEL_3_FFIEC">"c15451"</definedName>
    <definedName name="IQ_DERIVATIVE_LIABILITIES_FAIR_VALUE_TOT_FFIEC">"c15407"</definedName>
    <definedName name="IQ_DERIVATIVE_LIABILITIES_LEVEL_1_FFIEC">"c15429"</definedName>
    <definedName name="IQ_DERIVATIVE_LIABILITIES_LEVEL_2_FFIEC">"c15442"</definedName>
    <definedName name="IQ_DERIVATIVE_LIABILITIES_LEVEL_3_FFIEC">"c15455"</definedName>
    <definedName name="IQ_DERIVATIVES_FDIC">"c6523"</definedName>
    <definedName name="IQ_DERIVATIVES_NEGATIVE_FAIR_VALUE_DOM_FFIEC">"c12943"</definedName>
    <definedName name="IQ_DERIVATIVES_NEGATIVE_VALUE_FFIEC">"c12861"</definedName>
    <definedName name="IQ_DERIVATIVES_POS_FAIR_VALUE_FFIEC">"c12827"</definedName>
    <definedName name="IQ_DERIVATIVES_POSITIVE_FAIR_VALUE_TRADING_DOM_FFIEC">"c12938"</definedName>
    <definedName name="IQ_DESCRIPTION_LONG">"c322"</definedName>
    <definedName name="IQ_DEVELOP_LAND">"c323"</definedName>
    <definedName name="IQ_DEVELOPMENT_EXPENSE">"c16040"</definedName>
    <definedName name="IQ_DEVELOPMENT_REVENUE">"c16024"</definedName>
    <definedName name="IQ_DIC">"c13834"</definedName>
    <definedName name="IQ_DIFF_LASTCLOSE_TARGET_PRICE">"c1854"</definedName>
    <definedName name="IQ_DIFF_LASTCLOSE_TARGET_PRICE_CIQ">"c4767"</definedName>
    <definedName name="IQ_DIG_SUB_BASIC_SUB">"c16202"</definedName>
    <definedName name="IQ_DIG_SUB_VIDEO_SUB">"c15788"</definedName>
    <definedName name="IQ_DIGITAL_SUB_TOTAL_HOMES_PASSED">"c15769"</definedName>
    <definedName name="IQ_DIGITAL_VIDEO_PENETRATION">"c15768"</definedName>
    <definedName name="IQ_DILUT_ADJUST">"c1621"</definedName>
    <definedName name="IQ_DILUT_EPS_EXCL">"c324"</definedName>
    <definedName name="IQ_DILUT_EPS_INCL">"c325"</definedName>
    <definedName name="IQ_DILUT_EPS_NORM">"c1903"</definedName>
    <definedName name="IQ_DILUT_NI">"c2079"</definedName>
    <definedName name="IQ_DILUT_NORMAL_EPS">"c1594"</definedName>
    <definedName name="IQ_DILUT_OUTSTANDING_CURRENT_EST_CIQ">"c4789"</definedName>
    <definedName name="IQ_DILUT_OUTSTANDING_CURRENT_HIGH_EST_CIQ">"c4790"</definedName>
    <definedName name="IQ_DILUT_OUTSTANDING_CURRENT_LOW_EST_CIQ">"c4791"</definedName>
    <definedName name="IQ_DILUT_OUTSTANDING_CURRENT_MEDIAN_EST_CIQ">"c4792"</definedName>
    <definedName name="IQ_DILUT_OUTSTANDING_CURRENT_NUM_EST_CIQ">"c4793"</definedName>
    <definedName name="IQ_DILUT_OUTSTANDING_CURRENT_STDDEV_EST_CIQ">"c4794"</definedName>
    <definedName name="IQ_DILUT_WEIGHT">"c326"</definedName>
    <definedName name="IQ_DILUT_WEIGHT_EST_CIQ">"c4795"</definedName>
    <definedName name="IQ_DILUT_WEIGHT_GUIDANCE">"c4270"</definedName>
    <definedName name="IQ_DILUT_WEIGHT_HIGH_EST_CIQ">"c4796"</definedName>
    <definedName name="IQ_DILUT_WEIGHT_LOW_EST_CIQ">"c4797"</definedName>
    <definedName name="IQ_DILUT_WEIGHT_MEDIAN_EST_CIQ">"c4798"</definedName>
    <definedName name="IQ_DILUT_WEIGHT_NUM_EST_CIQ">"c4799"</definedName>
    <definedName name="IQ_DILUT_WEIGHT_STDDEV_EST_CIQ">"c4800"</definedName>
    <definedName name="IQ_DILUTED_EPRA_NAV">"c16005"</definedName>
    <definedName name="IQ_DILUTED_EPRA_NAV_SHARE_RE">"c16014"</definedName>
    <definedName name="IQ_DILUTED_EPRA_NNAV">"c16010"</definedName>
    <definedName name="IQ_DILUTED_EPRA_NNAV_SHARE_RE">"c16015"</definedName>
    <definedName name="IQ_DILUTED_NAV_RE">"c15998"</definedName>
    <definedName name="IQ_DILUTED_NAV_SHARE_RE">"c16013"</definedName>
    <definedName name="IQ_DILUTED_NAV_SHARES">"c16016"</definedName>
    <definedName name="IQ_DILUTION_EFFECT_NAV">"c15997"</definedName>
    <definedName name="IQ_DIRECT_AH_EARNED">"c2740"</definedName>
    <definedName name="IQ_DIRECT_EARNED">"c2730"</definedName>
    <definedName name="IQ_DIRECT_INDIRECT_RE_VENTURES_FFIEC">"c15266"</definedName>
    <definedName name="IQ_DIRECT_INDIRECT_RE_VENTURES_UNCONSOL_FFIEC">"c15274"</definedName>
    <definedName name="IQ_DIRECT_LIFE_EARNED">"c2735"</definedName>
    <definedName name="IQ_DIRECT_LIFE_IN_FORCE">"c2765"</definedName>
    <definedName name="IQ_DIRECT_LOSSES">"c15869"</definedName>
    <definedName name="IQ_DIRECT_PC_EARNED">"c2745"</definedName>
    <definedName name="IQ_DIRECT_WRITTEN">"c2724"</definedName>
    <definedName name="IQ_DIRECTORS_FEES_FFIEC">"c13049"</definedName>
    <definedName name="IQ_DISALLOWED_DEFERRED_TAX_ASSETS_FFIEC">"c13157"</definedName>
    <definedName name="IQ_DISALLOWED_GOODWILL_INTANGIBLE_ASSETS_FFIEC">"c13155"</definedName>
    <definedName name="IQ_DISALLOWED_GOODWILL_INTANGIBLES_T1_FFIEC">"c13137"</definedName>
    <definedName name="IQ_DISALLOWED_SERVICING_ASSETS_FFIEC">"c13156"</definedName>
    <definedName name="IQ_DISALLOWED_SERVICING_ASSETS_T1_FFIEC">"c13140"</definedName>
    <definedName name="IQ_DISCONT_OPER">"c333"</definedName>
    <definedName name="IQ_DISCOUNT_RATE_PENSION_DOMESTIC">"c327"</definedName>
    <definedName name="IQ_DISCOUNT_RATE_PENSION_FOREIGN">"c328"</definedName>
    <definedName name="IQ_DISCRETIONARY_CAPEX">"c16183"</definedName>
    <definedName name="IQ_DISPOSABLE_PERSONAL_INC">"c6850"</definedName>
    <definedName name="IQ_DISPOSABLE_PERSONAL_INC_APR">"c7510"</definedName>
    <definedName name="IQ_DISPOSABLE_PERSONAL_INC_APR_FC">"c8390"</definedName>
    <definedName name="IQ_DISPOSABLE_PERSONAL_INC_FC">"c7730"</definedName>
    <definedName name="IQ_DISPOSABLE_PERSONAL_INC_POP">"c7070"</definedName>
    <definedName name="IQ_DISPOSABLE_PERSONAL_INC_POP_FC">"c7950"</definedName>
    <definedName name="IQ_DISPOSABLE_PERSONAL_INC_REAL">"c11922"</definedName>
    <definedName name="IQ_DISPOSABLE_PERSONAL_INC_REAL_APR">"c11925"</definedName>
    <definedName name="IQ_DISPOSABLE_PERSONAL_INC_REAL_POP">"c11923"</definedName>
    <definedName name="IQ_DISPOSABLE_PERSONAL_INC_REAL_YOY">"c11924"</definedName>
    <definedName name="IQ_DISPOSABLE_PERSONAL_INC_SAAR">"c6851"</definedName>
    <definedName name="IQ_DISPOSABLE_PERSONAL_INC_SAAR_APR">"c7511"</definedName>
    <definedName name="IQ_DISPOSABLE_PERSONAL_INC_SAAR_APR_FC">"c8391"</definedName>
    <definedName name="IQ_DISPOSABLE_PERSONAL_INC_SAAR_FC">"c7731"</definedName>
    <definedName name="IQ_DISPOSABLE_PERSONAL_INC_SAAR_POP">"c7071"</definedName>
    <definedName name="IQ_DISPOSABLE_PERSONAL_INC_SAAR_POP_FC">"c7951"</definedName>
    <definedName name="IQ_DISPOSABLE_PERSONAL_INC_SAAR_USD_APR_FC">"c11805"</definedName>
    <definedName name="IQ_DISPOSABLE_PERSONAL_INC_SAAR_USD_FC">"c11802"</definedName>
    <definedName name="IQ_DISPOSABLE_PERSONAL_INC_SAAR_USD_POP_FC">"c11803"</definedName>
    <definedName name="IQ_DISPOSABLE_PERSONAL_INC_SAAR_USD_YOY_FC">"c11804"</definedName>
    <definedName name="IQ_DISPOSABLE_PERSONAL_INC_SAAR_YOY">"c7291"</definedName>
    <definedName name="IQ_DISPOSABLE_PERSONAL_INC_SAAR_YOY_FC">"c8171"</definedName>
    <definedName name="IQ_DISPOSABLE_PERSONAL_INC_USD_APR_FC">"c11801"</definedName>
    <definedName name="IQ_DISPOSABLE_PERSONAL_INC_USD_FC">"c11798"</definedName>
    <definedName name="IQ_DISPOSABLE_PERSONAL_INC_USD_POP_FC">"c11799"</definedName>
    <definedName name="IQ_DISPOSABLE_PERSONAL_INC_USD_YOY_FC">"c11800"</definedName>
    <definedName name="IQ_DISPOSABLE_PERSONAL_INC_YOY">"c7290"</definedName>
    <definedName name="IQ_DISPOSABLE_PERSONAL_INC_YOY_FC">"c8170"</definedName>
    <definedName name="IQ_DISTR_EXCESS_EARN">"c329"</definedName>
    <definedName name="IQ_DISTRIBUTABLE_CASH">"c3002"</definedName>
    <definedName name="IQ_DISTRIBUTABLE_CASH_ACT_OR_EST">"c4278"</definedName>
    <definedName name="IQ_DISTRIBUTABLE_CASH_ACT_OR_EST_CIQ">"c4803"</definedName>
    <definedName name="IQ_DISTRIBUTABLE_CASH_ACT_OR_EST_CIQ_COL">"c11450"</definedName>
    <definedName name="IQ_DISTRIBUTABLE_CASH_EST_CIQ">"c4802"</definedName>
    <definedName name="IQ_DISTRIBUTABLE_CASH_GUIDANCE_CIQ">"c4804"</definedName>
    <definedName name="IQ_DISTRIBUTABLE_CASH_GUIDANCE_CIQ_COL">"c11451"</definedName>
    <definedName name="IQ_DISTRIBUTABLE_CASH_HIGH_EST_CIQ">"c4805"</definedName>
    <definedName name="IQ_DISTRIBUTABLE_CASH_HIGH_GUIDANCE_CIQ">"c4610"</definedName>
    <definedName name="IQ_DISTRIBUTABLE_CASH_HIGH_GUIDANCE_CIQ_COL">"c11259"</definedName>
    <definedName name="IQ_DISTRIBUTABLE_CASH_LOW_EST_CIQ">"c4806"</definedName>
    <definedName name="IQ_DISTRIBUTABLE_CASH_LOW_GUIDANCE_CIQ">"c4650"</definedName>
    <definedName name="IQ_DISTRIBUTABLE_CASH_LOW_GUIDANCE_CIQ_COL">"c11299"</definedName>
    <definedName name="IQ_DISTRIBUTABLE_CASH_MEDIAN_EST_CIQ">"c4807"</definedName>
    <definedName name="IQ_DISTRIBUTABLE_CASH_NUM_EST_CIQ">"c4808"</definedName>
    <definedName name="IQ_DISTRIBUTABLE_CASH_PAYOUT">"c3005"</definedName>
    <definedName name="IQ_DISTRIBUTABLE_CASH_PER_SHARE_DILUTED">"c16191"</definedName>
    <definedName name="IQ_DISTRIBUTABLE_CASH_SHARE">"c3003"</definedName>
    <definedName name="IQ_DISTRIBUTABLE_CASH_SHARE_ACT_OR_EST">"c4286"</definedName>
    <definedName name="IQ_DISTRIBUTABLE_CASH_SHARE_ACT_OR_EST_CIQ">"c4811"</definedName>
    <definedName name="IQ_DISTRIBUTABLE_CASH_SHARE_ACT_OR_EST_CIQ_COL">"c11458"</definedName>
    <definedName name="IQ_DISTRIBUTABLE_CASH_SHARE_EST_CIQ">"c4810"</definedName>
    <definedName name="IQ_DISTRIBUTABLE_CASH_SHARE_GUIDANCE_CIQ">"c4812"</definedName>
    <definedName name="IQ_DISTRIBUTABLE_CASH_SHARE_GUIDANCE_CIQ_COL">"c11459"</definedName>
    <definedName name="IQ_DISTRIBUTABLE_CASH_SHARE_HIGH_EST_CIQ">"c4813"</definedName>
    <definedName name="IQ_DISTRIBUTABLE_CASH_SHARE_HIGH_GUIDANCE_CIQ">"c4611"</definedName>
    <definedName name="IQ_DISTRIBUTABLE_CASH_SHARE_HIGH_GUIDANCE_CIQ_COL">"c11260"</definedName>
    <definedName name="IQ_DISTRIBUTABLE_CASH_SHARE_LOW_EST_CIQ">"c4814"</definedName>
    <definedName name="IQ_DISTRIBUTABLE_CASH_SHARE_LOW_GUIDANCE_CIQ">"c4651"</definedName>
    <definedName name="IQ_DISTRIBUTABLE_CASH_SHARE_LOW_GUIDANCE_CIQ_COL">"c11300"</definedName>
    <definedName name="IQ_DISTRIBUTABLE_CASH_SHARE_MEDIAN_EST_CIQ">"c4815"</definedName>
    <definedName name="IQ_DISTRIBUTABLE_CASH_SHARE_NUM_EST_CIQ">"c4816"</definedName>
    <definedName name="IQ_DISTRIBUTABLE_CASH_SHARE_STDDEV_EST_CIQ">"c4817"</definedName>
    <definedName name="IQ_DISTRIBUTABLE_CASH_SHARES_BASIC">"c16189"</definedName>
    <definedName name="IQ_DISTRIBUTABLE_CASH_SHARES_DILUTED">"c16190"</definedName>
    <definedName name="IQ_DISTRIBUTABLE_CASH_STANDARDIZED">"c20435"</definedName>
    <definedName name="IQ_DISTRIBUTABLE_CASH_STDDEV_EST_CIQ">"c4819"</definedName>
    <definedName name="IQ_DIV_AMOUNT">"c3041"</definedName>
    <definedName name="IQ_DIV_AMOUNT_LIST">"c17417"</definedName>
    <definedName name="IQ_DIV_PAYMENT_DATE">"c2205"</definedName>
    <definedName name="IQ_DIV_PAYMENT_DATE_LIST">"c17418"</definedName>
    <definedName name="IQ_DIV_PAYMENT_TYPE">"c12752"</definedName>
    <definedName name="IQ_DIV_PAYMENT_TYPE_LIST">"c17419"</definedName>
    <definedName name="IQ_DIV_RECORD_DATE">"c2204"</definedName>
    <definedName name="IQ_DIV_RECORD_DATE_LIST">"c17420"</definedName>
    <definedName name="IQ_DIV_SHARE">"c330"</definedName>
    <definedName name="IQ_DIVEST_CF">"c331"</definedName>
    <definedName name="IQ_DIVID_SHARE">"c330"</definedName>
    <definedName name="IQ_DIVIDEND_EST_CIQ">"c4821"</definedName>
    <definedName name="IQ_DIVIDEND_HIGH_EST_CIQ">"c4822"</definedName>
    <definedName name="IQ_DIVIDEND_LOW_EST_CIQ">"c4823"</definedName>
    <definedName name="IQ_DIVIDEND_MEDIAN_EST_CIQ">"c4824"</definedName>
    <definedName name="IQ_DIVIDEND_NUM_EST_CIQ">"c4825"</definedName>
    <definedName name="IQ_DIVIDEND_STDDEV_EST_CIQ">"c4826"</definedName>
    <definedName name="IQ_DIVIDEND_YIELD">"c332"</definedName>
    <definedName name="IQ_DIVIDENDS_DECLARED_COMMON_FDIC">"c6659"</definedName>
    <definedName name="IQ_DIVIDENDS_DECLARED_COMMON_FFIEC">"c12969"</definedName>
    <definedName name="IQ_DIVIDENDS_DECLARED_PREFERRED_FDIC">"c6658"</definedName>
    <definedName name="IQ_DIVIDENDS_DECLARED_PREFERRED_FFIEC">"c12968"</definedName>
    <definedName name="IQ_DIVIDENDS_FDIC">"c6660"</definedName>
    <definedName name="IQ_DIVIDENDS_NET_INCOME_FFIEC">"c13349"</definedName>
    <definedName name="IQ_DIVIDENDS_PAID_DECLARED_PERIOD_COVERED">"c9960"</definedName>
    <definedName name="IQ_DIVIDENDS_PAID_DECLARED_PERIOD_GROUP">"c9946"</definedName>
    <definedName name="IQ_DNB_OTHER_EXP_INC_TAX_US">"c6787"</definedName>
    <definedName name="IQ_DNTM">700000</definedName>
    <definedName name="IQ_DO">"c333"</definedName>
    <definedName name="IQ_DO_ASSETS_CURRENT">"c334"</definedName>
    <definedName name="IQ_DO_ASSETS_LT">"c335"</definedName>
    <definedName name="IQ_DO_CF">"c336"</definedName>
    <definedName name="IQ_DOC_CLAUSE">"c6032"</definedName>
    <definedName name="IQ_DOM_OFFICE_DEPOSITS_TOT_DEPOSITS_FFIEC">"c13910"</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CAGR">"c6065"</definedName>
    <definedName name="IQ_DPS_10YR_ANN_GROWTH">"c337"</definedName>
    <definedName name="IQ_DPS_1YR_ANN_GROWTH">"c338"</definedName>
    <definedName name="IQ_DPS_2YR_ANN_CAGR">"c6066"</definedName>
    <definedName name="IQ_DPS_2YR_ANN_GROWTH">"c339"</definedName>
    <definedName name="IQ_DPS_3YR_ANN_CAGR">"c6067"</definedName>
    <definedName name="IQ_DPS_3YR_ANN_GROWTH">"c340"</definedName>
    <definedName name="IQ_DPS_5YR_ANN_CAGR">"c6068"</definedName>
    <definedName name="IQ_DPS_5YR_ANN_GROWTH">"c341"</definedName>
    <definedName name="IQ_DPS_7YR_ANN_CAGR">"c6069"</definedName>
    <definedName name="IQ_DPS_7YR_ANN_GROWTH">"c342"</definedName>
    <definedName name="IQ_DPS_ACT_OR_EST">"c2218"</definedName>
    <definedName name="IQ_DPS_ACT_OR_EST_CIQ">"c5062"</definedName>
    <definedName name="IQ_DPS_ACT_OR_EST_CIQ_COL">"c11709"</definedName>
    <definedName name="IQ_DPS_EST">"c1674"</definedName>
    <definedName name="IQ_DPS_EST_BOTTOM_UP_CIQ">"c12030"</definedName>
    <definedName name="IQ_DPS_EST_CIQ">"c3682"</definedName>
    <definedName name="IQ_DPS_GUIDANCE_CIQ">"c4827"</definedName>
    <definedName name="IQ_DPS_GUIDANCE_CIQ_COL">"c11474"</definedName>
    <definedName name="IQ_DPS_HIGH_EST">"c1676"</definedName>
    <definedName name="IQ_DPS_HIGH_EST_CIQ">"c3684"</definedName>
    <definedName name="IQ_DPS_HIGH_GUIDANCE_CIQ">"c4580"</definedName>
    <definedName name="IQ_DPS_HIGH_GUIDANCE_CIQ_COL">"c11229"</definedName>
    <definedName name="IQ_DPS_LOW_EST">"c1677"</definedName>
    <definedName name="IQ_DPS_LOW_EST_CIQ">"c3685"</definedName>
    <definedName name="IQ_DPS_LOW_GUIDANCE_CIQ">"c4620"</definedName>
    <definedName name="IQ_DPS_LOW_GUIDANCE_CIQ_COL">"c11269"</definedName>
    <definedName name="IQ_DPS_MEDIAN_EST">"c1675"</definedName>
    <definedName name="IQ_DPS_MEDIAN_EST_CIQ">"c3683"</definedName>
    <definedName name="IQ_DPS_NUM_EST">"c1678"</definedName>
    <definedName name="IQ_DPS_NUM_EST_CIQ">"c3686"</definedName>
    <definedName name="IQ_DPS_STDDEV_EST">"c1679"</definedName>
    <definedName name="IQ_DPS_STDDEV_EST_CIQ">"c3687"</definedName>
    <definedName name="IQ_DURABLE_INVENTORIES">"c6853"</definedName>
    <definedName name="IQ_DURABLE_INVENTORIES_APR">"c7513"</definedName>
    <definedName name="IQ_DURABLE_INVENTORIES_APR_FC">"c8393"</definedName>
    <definedName name="IQ_DURABLE_INVENTORIES_FC">"c7733"</definedName>
    <definedName name="IQ_DURABLE_INVENTORIES_POP">"c7073"</definedName>
    <definedName name="IQ_DURABLE_INVENTORIES_POP_FC">"c7953"</definedName>
    <definedName name="IQ_DURABLE_INVENTORIES_YOY">"c7293"</definedName>
    <definedName name="IQ_DURABLE_INVENTORIES_YOY_FC">"c8173"</definedName>
    <definedName name="IQ_DURABLE_ORDERS">"c6854"</definedName>
    <definedName name="IQ_DURABLE_ORDERS_APR">"c7514"</definedName>
    <definedName name="IQ_DURABLE_ORDERS_APR_FC">"c8394"</definedName>
    <definedName name="IQ_DURABLE_ORDERS_FC">"c7734"</definedName>
    <definedName name="IQ_DURABLE_ORDERS_POP">"c7074"</definedName>
    <definedName name="IQ_DURABLE_ORDERS_POP_FC">"c7954"</definedName>
    <definedName name="IQ_DURABLE_ORDERS_YOY">"c7294"</definedName>
    <definedName name="IQ_DURABLE_ORDERS_YOY_FC">"c8174"</definedName>
    <definedName name="IQ_DURABLE_SHIPMENTS">"c6855"</definedName>
    <definedName name="IQ_DURABLE_SHIPMENTS_APR">"c7515"</definedName>
    <definedName name="IQ_DURABLE_SHIPMENTS_APR_FC">"c8395"</definedName>
    <definedName name="IQ_DURABLE_SHIPMENTS_FC">"c7735"</definedName>
    <definedName name="IQ_DURABLE_SHIPMENTS_POP">"c7075"</definedName>
    <definedName name="IQ_DURABLE_SHIPMENTS_POP_FC">"c7955"</definedName>
    <definedName name="IQ_DURABLE_SHIPMENTS_YOY">"c7295"</definedName>
    <definedName name="IQ_DURABLE_SHIPMENTS_YOY_FC">"c8175"</definedName>
    <definedName name="IQ_DURATION">"c2181"</definedName>
    <definedName name="IQ_EARNING_ASSET_INT_BEAR_LIABILITIES">"c15703"</definedName>
    <definedName name="IQ_EARNING_ASSET_YIELD">"c343"</definedName>
    <definedName name="IQ_EARNING_ASSETS_AVG_ASSETS_FFIEC">"c13354"</definedName>
    <definedName name="IQ_EARNING_ASSETS_FDIC">"c6360"</definedName>
    <definedName name="IQ_EARNING_ASSETS_QUARTERLY_AVG_FFIEC">"c13086"</definedName>
    <definedName name="IQ_EARNING_ASSETS_REPRICE_ASSETS_TOT_FFIEC">"c13451"</definedName>
    <definedName name="IQ_EARNING_ASSETS_YIELD_FDIC">"c6724"</definedName>
    <definedName name="IQ_EARNING_CO">"c344"</definedName>
    <definedName name="IQ_EARNING_CO_10YR_ANN_CAGR">"c6070"</definedName>
    <definedName name="IQ_EARNING_CO_10YR_ANN_GROWTH">"c345"</definedName>
    <definedName name="IQ_EARNING_CO_1YR_ANN_GROWTH">"c346"</definedName>
    <definedName name="IQ_EARNING_CO_2YR_ANN_CAGR">"c6071"</definedName>
    <definedName name="IQ_EARNING_CO_2YR_ANN_GROWTH">"c347"</definedName>
    <definedName name="IQ_EARNING_CO_3YR_ANN_CAGR">"c6072"</definedName>
    <definedName name="IQ_EARNING_CO_3YR_ANN_GROWTH">"c348"</definedName>
    <definedName name="IQ_EARNING_CO_5YR_ANN_CAGR">"c6073"</definedName>
    <definedName name="IQ_EARNING_CO_5YR_ANN_GROWTH">"c349"</definedName>
    <definedName name="IQ_EARNING_CO_7YR_ANN_CAGR">"c6074"</definedName>
    <definedName name="IQ_EARNING_CO_7YR_ANN_GROWTH">"c350"</definedName>
    <definedName name="IQ_EARNING_CO_MARGIN">"c351"</definedName>
    <definedName name="IQ_EARNINGS_ANNOUNCE_DATE">"c1649"</definedName>
    <definedName name="IQ_EARNINGS_ANNOUNCE_DATE_CIQ">"c4656"</definedName>
    <definedName name="IQ_EARNINGS_ANNOUNCE_DATE_REUT">"c5314"</definedName>
    <definedName name="IQ_EARNINGS_CO_FFIEC">"c13032"</definedName>
    <definedName name="IQ_EARNINGS_CONT_OPS_HOMEBUILDING_SALES">"c15817"</definedName>
    <definedName name="IQ_EARNINGS_COVERAGE_LOSSES_FFIEC">"c13351"</definedName>
    <definedName name="IQ_EARNINGS_COVERAGE_NET_CHARGE_OFFS_FDIC">"c6735"</definedName>
    <definedName name="IQ_EARNINGS_LIFE_INSURANCE_FFIEC">"c13041"</definedName>
    <definedName name="IQ_EARNINGS_PERIOD_COVERED">"c9958"</definedName>
    <definedName name="IQ_EARNINGS_PERIOD_GROUP">"c9944"</definedName>
    <definedName name="IQ_EBIT">"c352"</definedName>
    <definedName name="IQ_EBIT_10K">"IQ_EBIT_10K"</definedName>
    <definedName name="IQ_EBIT_10Q">"IQ_EBIT_10Q"</definedName>
    <definedName name="IQ_EBIT_10Q1">"IQ_EBIT_10Q1"</definedName>
    <definedName name="IQ_EBIT_10YR_ANN_CAGR">"c6075"</definedName>
    <definedName name="IQ_EBIT_10YR_ANN_GROWTH">"c353"</definedName>
    <definedName name="IQ_EBIT_1YR_ANN_GROWTH">"c354"</definedName>
    <definedName name="IQ_EBIT_2YR_ANN_CAGR">"c6076"</definedName>
    <definedName name="IQ_EBIT_2YR_ANN_GROWTH">"c355"</definedName>
    <definedName name="IQ_EBIT_3YR_ANN_CAGR">"c6077"</definedName>
    <definedName name="IQ_EBIT_3YR_ANN_GROWTH">"c356"</definedName>
    <definedName name="IQ_EBIT_5YR_ANN_CAGR">"c6078"</definedName>
    <definedName name="IQ_EBIT_5YR_ANN_GROWTH">"c357"</definedName>
    <definedName name="IQ_EBIT_7YR_ANN_CAGR">"c6079"</definedName>
    <definedName name="IQ_EBIT_7YR_ANN_GROWTH">"c358"</definedName>
    <definedName name="IQ_EBIT_ACT_OR_EST">"c2219"</definedName>
    <definedName name="IQ_EBIT_ACT_OR_EST_CIQ">"c5063"</definedName>
    <definedName name="IQ_EBIT_ACT_OR_EST_CIQ_COL">"c11710"</definedName>
    <definedName name="IQ_EBIT_EQ_INC">"c3498"</definedName>
    <definedName name="IQ_EBIT_EQ_INC_EXCL_SBC">"c3502"</definedName>
    <definedName name="IQ_EBIT_EST">"c1681"</definedName>
    <definedName name="IQ_EBIT_EST_CIQ">"c4674"</definedName>
    <definedName name="IQ_EBIT_EXCL_SBC">"c3082"</definedName>
    <definedName name="IQ_EBIT_GROWTH_1">"IQ_EBIT_GROWTH_1"</definedName>
    <definedName name="IQ_EBIT_GROWTH_2">"IQ_EBIT_GROWTH_2"</definedName>
    <definedName name="IQ_EBIT_GUIDANCE_CIQ">"c4828"</definedName>
    <definedName name="IQ_EBIT_GUIDANCE_CIQ_COL">"c11475"</definedName>
    <definedName name="IQ_EBIT_GW_ACT_OR_EST">"c4306"</definedName>
    <definedName name="IQ_EBIT_GW_ACT_OR_EST_CIQ">"c4831"</definedName>
    <definedName name="IQ_EBIT_GW_ACT_OR_EST_CIQ_COL">"c11478"</definedName>
    <definedName name="IQ_EBIT_GW_EST_CIQ">"c4830"</definedName>
    <definedName name="IQ_EBIT_GW_GUIDANCE">"c4307"</definedName>
    <definedName name="IQ_EBIT_GW_GUIDANCE_CIQ">"c4832"</definedName>
    <definedName name="IQ_EBIT_GW_GUIDANCE_CIQ_COL">"c11479"</definedName>
    <definedName name="IQ_EBIT_GW_HIGH_EST_CIQ">"c4833"</definedName>
    <definedName name="IQ_EBIT_GW_HIGH_GUIDANCE">"c4171"</definedName>
    <definedName name="IQ_EBIT_GW_HIGH_GUIDANCE_CIQ">"c4583"</definedName>
    <definedName name="IQ_EBIT_GW_HIGH_GUIDANCE_CIQ_COL">"c11232"</definedName>
    <definedName name="IQ_EBIT_GW_LOW_EST_CIQ">"c4834"</definedName>
    <definedName name="IQ_EBIT_GW_LOW_GUIDANCE">"c4211"</definedName>
    <definedName name="IQ_EBIT_GW_LOW_GUIDANCE_CIQ">"c4623"</definedName>
    <definedName name="IQ_EBIT_GW_LOW_GUIDANCE_CIQ_COL">"c11272"</definedName>
    <definedName name="IQ_EBIT_GW_MEDIAN_EST_CIQ">"c4835"</definedName>
    <definedName name="IQ_EBIT_GW_NUM_EST_CIQ">"c4836"</definedName>
    <definedName name="IQ_EBIT_GW_STDDEV_EST_CIQ">"c4837"</definedName>
    <definedName name="IQ_EBIT_HIGH_EST">"c1683"</definedName>
    <definedName name="IQ_EBIT_HIGH_EST_CIQ">"c4676"</definedName>
    <definedName name="IQ_EBIT_HIGH_GUIDANCE_CIQ">"c4584"</definedName>
    <definedName name="IQ_EBIT_HIGH_GUIDANCE_CIQ_COL">"c11233"</definedName>
    <definedName name="IQ_EBIT_HOMEBUILDING_SALES">"c15815"</definedName>
    <definedName name="IQ_EBIT_INT">"c360"</definedName>
    <definedName name="IQ_EBIT_LOW_EST">"c1684"</definedName>
    <definedName name="IQ_EBIT_LOW_EST_CIQ">"c4677"</definedName>
    <definedName name="IQ_EBIT_LOW_GUIDANCE_CIQ">"c4624"</definedName>
    <definedName name="IQ_EBIT_LOW_GUIDANCE_CIQ_COL">"c11273"</definedName>
    <definedName name="IQ_EBIT_MARGIN">"c359"</definedName>
    <definedName name="IQ_EBIT_MEDIAN_EST">"c1682"</definedName>
    <definedName name="IQ_EBIT_MEDIAN_EST_CIQ">"c4675"</definedName>
    <definedName name="IQ_EBIT_NUM_EST">"c1685"</definedName>
    <definedName name="IQ_EBIT_NUM_EST_CIQ">"c4678"</definedName>
    <definedName name="IQ_EBIT_OVER_IE">"c360"</definedName>
    <definedName name="IQ_EBIT_SBC_ACT_OR_EST">"c4316"</definedName>
    <definedName name="IQ_EBIT_SBC_ACT_OR_EST_CIQ">"c4841"</definedName>
    <definedName name="IQ_EBIT_SBC_ACT_OR_EST_CIQ_COL">"c11488"</definedName>
    <definedName name="IQ_EBIT_SBC_EST_CIQ">"c4840"</definedName>
    <definedName name="IQ_EBIT_SBC_GUIDANCE">"c4317"</definedName>
    <definedName name="IQ_EBIT_SBC_GUIDANCE_CIQ">"c4842"</definedName>
    <definedName name="IQ_EBIT_SBC_GUIDANCE_CIQ_COL">"c11489"</definedName>
    <definedName name="IQ_EBIT_SBC_GW_ACT_OR_EST">"c4320"</definedName>
    <definedName name="IQ_EBIT_SBC_GW_ACT_OR_EST_CIQ">"c4845"</definedName>
    <definedName name="IQ_EBIT_SBC_GW_ACT_OR_EST_CIQ_COL">"c11492"</definedName>
    <definedName name="IQ_EBIT_SBC_GW_EST_CIQ">"c4844"</definedName>
    <definedName name="IQ_EBIT_SBC_GW_GUIDANCE">"c4321"</definedName>
    <definedName name="IQ_EBIT_SBC_GW_GUIDANCE_CIQ">"c4846"</definedName>
    <definedName name="IQ_EBIT_SBC_GW_GUIDANCE_CIQ_COL">"c11493"</definedName>
    <definedName name="IQ_EBIT_SBC_GW_HIGH_EST_CIQ">"c4847"</definedName>
    <definedName name="IQ_EBIT_SBC_GW_HIGH_GUIDANCE">"c4193"</definedName>
    <definedName name="IQ_EBIT_SBC_GW_HIGH_GUIDANCE_CIQ">"c4605"</definedName>
    <definedName name="IQ_EBIT_SBC_GW_HIGH_GUIDANCE_CIQ_COL">"c11254"</definedName>
    <definedName name="IQ_EBIT_SBC_GW_LOW_EST_CIQ">"c4848"</definedName>
    <definedName name="IQ_EBIT_SBC_GW_LOW_GUIDANCE">"c4233"</definedName>
    <definedName name="IQ_EBIT_SBC_GW_LOW_GUIDANCE_CIQ">"c4645"</definedName>
    <definedName name="IQ_EBIT_SBC_GW_LOW_GUIDANCE_CIQ_COL">"c11294"</definedName>
    <definedName name="IQ_EBIT_SBC_GW_MEDIAN_EST_CIQ">"c4849"</definedName>
    <definedName name="IQ_EBIT_SBC_GW_NUM_EST_CIQ">"c4850"</definedName>
    <definedName name="IQ_EBIT_SBC_GW_STDDEV_EST_CIQ">"c4851"</definedName>
    <definedName name="IQ_EBIT_SBC_HIGH_EST_CIQ">"c4853"</definedName>
    <definedName name="IQ_EBIT_SBC_HIGH_GUIDANCE">"c4192"</definedName>
    <definedName name="IQ_EBIT_SBC_HIGH_GUIDANCE_CIQ">"c4604"</definedName>
    <definedName name="IQ_EBIT_SBC_HIGH_GUIDANCE_CIQ_COL">"c11253"</definedName>
    <definedName name="IQ_EBIT_SBC_LOW_EST_CIQ">"c4854"</definedName>
    <definedName name="IQ_EBIT_SBC_LOW_GUIDANCE">"c4232"</definedName>
    <definedName name="IQ_EBIT_SBC_LOW_GUIDANCE_CIQ">"c4644"</definedName>
    <definedName name="IQ_EBIT_SBC_LOW_GUIDANCE_CIQ_COL">"c11293"</definedName>
    <definedName name="IQ_EBIT_SBC_MEDIAN_EST_CIQ">"c4855"</definedName>
    <definedName name="IQ_EBIT_SBC_NUM_EST_CIQ">"c4856"</definedName>
    <definedName name="IQ_EBIT_SBC_STDDEV_EST_CIQ">"c4857"</definedName>
    <definedName name="IQ_EBIT_STDDEV_EST">"c1686"</definedName>
    <definedName name="IQ_EBIT_STDDEV_EST_CIQ">"c4679"</definedName>
    <definedName name="IQ_EBITA">"c1910"</definedName>
    <definedName name="IQ_EBITA_10YR_ANN_CAGR">"c6184"</definedName>
    <definedName name="IQ_EBITA_10YR_ANN_GROWTH">"c1954"</definedName>
    <definedName name="IQ_EBITA_1YR_ANN_GROWTH">"c1949"</definedName>
    <definedName name="IQ_EBITA_2YR_ANN_CAGR">"c6180"</definedName>
    <definedName name="IQ_EBITA_2YR_ANN_GROWTH">"c1950"</definedName>
    <definedName name="IQ_EBITA_3YR_ANN_CAGR">"c6181"</definedName>
    <definedName name="IQ_EBITA_3YR_ANN_GROWTH">"c1951"</definedName>
    <definedName name="IQ_EBITA_5YR_ANN_CAGR">"c6182"</definedName>
    <definedName name="IQ_EBITA_5YR_ANN_GROWTH">"c1952"</definedName>
    <definedName name="IQ_EBITA_7YR_ANN_CAGR">"c6183"</definedName>
    <definedName name="IQ_EBITA_7YR_ANN_GROWTH">"c1953"</definedName>
    <definedName name="IQ_EBITA_EQ_INC">"c3497"</definedName>
    <definedName name="IQ_EBITA_EQ_INC_EXCL_SBC">"c3501"</definedName>
    <definedName name="IQ_EBITA_EXCL_SBC">"c3080"</definedName>
    <definedName name="IQ_EBITA_MARGIN">"c1963"</definedName>
    <definedName name="IQ_EBITDA">"c361"</definedName>
    <definedName name="IQ_EBITDA_10K">"IQ_EBITDA_10K"</definedName>
    <definedName name="IQ_EBITDA_10Q">"IQ_EBITDA_10Q"</definedName>
    <definedName name="IQ_EBITDA_10Q1">"IQ_EBITDA_10Q1"</definedName>
    <definedName name="IQ_EBITDA_10YR_ANN_CAGR">"c6080"</definedName>
    <definedName name="IQ_EBITDA_10YR_ANN_GROWTH">"c362"</definedName>
    <definedName name="IQ_EBITDA_1YR_ANN_GROWTH">"c363"</definedName>
    <definedName name="IQ_EBITDA_2YR_ANN_CAGR">"c6081"</definedName>
    <definedName name="IQ_EBITDA_2YR_ANN_GROWTH">"c364"</definedName>
    <definedName name="IQ_EBITDA_3YR_ANN_CAGR">"c6082"</definedName>
    <definedName name="IQ_EBITDA_3YR_ANN_GROWTH">"c365"</definedName>
    <definedName name="IQ_EBITDA_5YR_ANN_CAGR">"c6083"</definedName>
    <definedName name="IQ_EBITDA_5YR_ANN_GROWTH">"c366"</definedName>
    <definedName name="IQ_EBITDA_7YR_ANN_CAGR">"c6084"</definedName>
    <definedName name="IQ_EBITDA_7YR_ANN_GROWTH">"c367"</definedName>
    <definedName name="IQ_EBITDA_ACT_OR_EST">"c2215"</definedName>
    <definedName name="IQ_EBITDA_ACT_OR_EST_CIQ">"c5060"</definedName>
    <definedName name="IQ_EBITDA_ACT_OR_EST_CIQ_COL">"c11707"</definedName>
    <definedName name="IQ_EBITDA_CAPEX">"c19143"</definedName>
    <definedName name="IQ_EBITDA_CAPEX_INT">"c368"</definedName>
    <definedName name="IQ_EBITDA_CAPEX_OVER_TOTAL_IE">"c368"</definedName>
    <definedName name="IQ_EBITDA_EQ_INC">"c3496"</definedName>
    <definedName name="IQ_EBITDA_EQ_INC_EXCL_SBC">"c3500"</definedName>
    <definedName name="IQ_EBITDA_EST">"c369"</definedName>
    <definedName name="IQ_EBITDA_EST_CIQ">"c3622"</definedName>
    <definedName name="IQ_EBITDA_EST_REUT">"c3640"</definedName>
    <definedName name="IQ_EBITDA_EXCL_SBC">"c3081"</definedName>
    <definedName name="IQ_EBITDA_GROWTH_1">"IQ_EBITDA_GROWTH_1"</definedName>
    <definedName name="IQ_EBITDA_GROWTH_2">"IQ_EBITDA_GROWTH_2"</definedName>
    <definedName name="IQ_EBITDA_GUIDANCE_CIQ">"c4859"</definedName>
    <definedName name="IQ_EBITDA_GUIDANCE_CIQ_COL">"c11506"</definedName>
    <definedName name="IQ_EBITDA_HIGH_EST">"c370"</definedName>
    <definedName name="IQ_EBITDA_HIGH_EST_CIQ">"c3624"</definedName>
    <definedName name="IQ_EBITDA_HIGH_EST_REUT">"c3642"</definedName>
    <definedName name="IQ_EBITDA_HIGH_GUIDANCE_CIQ">"c4582"</definedName>
    <definedName name="IQ_EBITDA_HIGH_GUIDANCE_CIQ_COL">"c11231"</definedName>
    <definedName name="IQ_EBITDA_HOMEBUILDING_SALES">"c15814"</definedName>
    <definedName name="IQ_EBITDA_INT">"c373"</definedName>
    <definedName name="IQ_EBITDA_LOW_EST">"c371"</definedName>
    <definedName name="IQ_EBITDA_LOW_EST_CIQ">"c3625"</definedName>
    <definedName name="IQ_EBITDA_LOW_EST_REUT">"c3643"</definedName>
    <definedName name="IQ_EBITDA_LOW_GUIDANCE_CIQ">"c4622"</definedName>
    <definedName name="IQ_EBITDA_LOW_GUIDANCE_CIQ_COL">"c11271"</definedName>
    <definedName name="IQ_EBITDA_MARGIN">"c372"</definedName>
    <definedName name="IQ_EBITDA_MEDIAN_EST">"c1663"</definedName>
    <definedName name="IQ_EBITDA_MEDIAN_EST_CIQ">"c3623"</definedName>
    <definedName name="IQ_EBITDA_MEDIAN_EST_REUT">"c3641"</definedName>
    <definedName name="IQ_EBITDA_NUM_EST">"c374"</definedName>
    <definedName name="IQ_EBITDA_NUM_EST_CIQ">"c3626"</definedName>
    <definedName name="IQ_EBITDA_NUM_EST_REUT">"c3644"</definedName>
    <definedName name="IQ_EBITDA_OVER_TOTAL_IE">"c373"</definedName>
    <definedName name="IQ_EBITDA_SBC_ACT_OR_EST">"c4337"</definedName>
    <definedName name="IQ_EBITDA_SBC_ACT_OR_EST_CIQ">"c4862"</definedName>
    <definedName name="IQ_EBITDA_SBC_ACT_OR_EST_CIQ_COL">"c11509"</definedName>
    <definedName name="IQ_EBITDA_SBC_EST_CIQ">"c4861"</definedName>
    <definedName name="IQ_EBITDA_SBC_GUIDANCE">"c4338"</definedName>
    <definedName name="IQ_EBITDA_SBC_GUIDANCE_CIQ">"c4863"</definedName>
    <definedName name="IQ_EBITDA_SBC_GUIDANCE_CIQ_COL">"c11510"</definedName>
    <definedName name="IQ_EBITDA_SBC_HIGH_EST_CIQ">"c4864"</definedName>
    <definedName name="IQ_EBITDA_SBC_HIGH_GUIDANCE">"c4194"</definedName>
    <definedName name="IQ_EBITDA_SBC_HIGH_GUIDANCE_CIQ">"c4606"</definedName>
    <definedName name="IQ_EBITDA_SBC_HIGH_GUIDANCE_CIQ_COL">"c11255"</definedName>
    <definedName name="IQ_EBITDA_SBC_LOW_EST_CIQ">"c4865"</definedName>
    <definedName name="IQ_EBITDA_SBC_LOW_GUIDANCE">"c4234"</definedName>
    <definedName name="IQ_EBITDA_SBC_LOW_GUIDANCE_CIQ">"c4646"</definedName>
    <definedName name="IQ_EBITDA_SBC_LOW_GUIDANCE_CIQ_COL">"c11295"</definedName>
    <definedName name="IQ_EBITDA_SBC_MEDIAN_EST_CIQ">"c4866"</definedName>
    <definedName name="IQ_EBITDA_SBC_NUM_EST_CIQ">"c4867"</definedName>
    <definedName name="IQ_EBITDA_SBC_STDDEV_EST_CIQ">"c4868"</definedName>
    <definedName name="IQ_EBITDA_STDDEV_EST">"c375"</definedName>
    <definedName name="IQ_EBITDA_STDDEV_EST_CIQ">"c3627"</definedName>
    <definedName name="IQ_EBITDA_STDDEV_EST_REUT">"c3645"</definedName>
    <definedName name="IQ_EBITDAR">"c2989"</definedName>
    <definedName name="IQ_EBITDAR_EQ_INC">"c3499"</definedName>
    <definedName name="IQ_EBITDAR_EQ_INC_EXCL_SBC">"c3503"</definedName>
    <definedName name="IQ_EBITDAR_EXCL_SBC">"c3083"</definedName>
    <definedName name="IQ_EBT">"c376"</definedName>
    <definedName name="IQ_EBT_BNK">"c377"</definedName>
    <definedName name="IQ_EBT_BR">"c378"</definedName>
    <definedName name="IQ_EBT_EXCL">"c379"</definedName>
    <definedName name="IQ_EBT_EXCL_BNK">"c380"</definedName>
    <definedName name="IQ_EBT_EXCL_BR">"c381"</definedName>
    <definedName name="IQ_EBT_EXCL_FIN">"c382"</definedName>
    <definedName name="IQ_EBT_EXCL_INS">"c383"</definedName>
    <definedName name="IQ_EBT_EXCL_MARGIN">"c1462"</definedName>
    <definedName name="IQ_EBT_EXCL_RE">"c6214"</definedName>
    <definedName name="IQ_EBT_EXCL_REIT">"c384"</definedName>
    <definedName name="IQ_EBT_EXCL_UTI">"c385"</definedName>
    <definedName name="IQ_EBT_FFIEC">"c13029"</definedName>
    <definedName name="IQ_EBT_FIN">"c386"</definedName>
    <definedName name="IQ_EBT_FTE_FFIEC">"c13037"</definedName>
    <definedName name="IQ_EBT_GAAP_GUIDANCE_CIQ">"c4870"</definedName>
    <definedName name="IQ_EBT_GAAP_GUIDANCE_CIQ_COL">"c11517"</definedName>
    <definedName name="IQ_EBT_GAAP_HIGH_GUIDANCE_CIQ">"c4586"</definedName>
    <definedName name="IQ_EBT_GAAP_HIGH_GUIDANCE_CIQ_COL">"c11235"</definedName>
    <definedName name="IQ_EBT_GAAP_LOW_GUIDANCE_CIQ">"c4626"</definedName>
    <definedName name="IQ_EBT_GAAP_LOW_GUIDANCE_CIQ_COL">"c11275"</definedName>
    <definedName name="IQ_EBT_GUIDANCE_CIQ">"c4871"</definedName>
    <definedName name="IQ_EBT_GUIDANCE_CIQ_COL">"c11518"</definedName>
    <definedName name="IQ_EBT_GW_GUIDANCE_CIQ">"c4872"</definedName>
    <definedName name="IQ_EBT_GW_GUIDANCE_CIQ_COL">"c11519"</definedName>
    <definedName name="IQ_EBT_GW_HIGH_GUIDANCE_CIQ">"c4587"</definedName>
    <definedName name="IQ_EBT_GW_HIGH_GUIDANCE_CIQ_COL">"c11236"</definedName>
    <definedName name="IQ_EBT_GW_LOW_GUIDANCE_CIQ">"c4627"</definedName>
    <definedName name="IQ_EBT_GW_LOW_GUIDANCE_CIQ_COL">"c11276"</definedName>
    <definedName name="IQ_EBT_HIGH_GUIDANCE_CIQ">"c4585"</definedName>
    <definedName name="IQ_EBT_HIGH_GUIDANCE_CIQ_COL">"c11234"</definedName>
    <definedName name="IQ_EBT_HOMEBUILDING_SALES">"c15816"</definedName>
    <definedName name="IQ_EBT_INCL_MARGIN">"c387"</definedName>
    <definedName name="IQ_EBT_INS">"c388"</definedName>
    <definedName name="IQ_EBT_LOW_GUIDANCE_CIQ">"c4625"</definedName>
    <definedName name="IQ_EBT_LOW_GUIDANCE_CIQ_COL">"c11274"</definedName>
    <definedName name="IQ_EBT_RE">"c6215"</definedName>
    <definedName name="IQ_EBT_REIT">"c389"</definedName>
    <definedName name="IQ_EBT_SBC_ACT_OR_EST">"c4350"</definedName>
    <definedName name="IQ_EBT_SBC_ACT_OR_EST_CIQ">"c4875"</definedName>
    <definedName name="IQ_EBT_SBC_ACT_OR_EST_CIQ_COL">"c11522"</definedName>
    <definedName name="IQ_EBT_SBC_EST_CIQ">"c4874"</definedName>
    <definedName name="IQ_EBT_SBC_GUIDANCE">"c4351"</definedName>
    <definedName name="IQ_EBT_SBC_GUIDANCE_CIQ">"c4876"</definedName>
    <definedName name="IQ_EBT_SBC_GUIDANCE_CIQ_COL">"c11523"</definedName>
    <definedName name="IQ_EBT_SBC_GW_ACT_OR_EST">"c4354"</definedName>
    <definedName name="IQ_EBT_SBC_GW_ACT_OR_EST_CIQ">"c4879"</definedName>
    <definedName name="IQ_EBT_SBC_GW_ACT_OR_EST_CIQ_COL">"c11526"</definedName>
    <definedName name="IQ_EBT_SBC_GW_EST_CIQ">"c4878"</definedName>
    <definedName name="IQ_EBT_SBC_GW_GUIDANCE">"c4355"</definedName>
    <definedName name="IQ_EBT_SBC_GW_GUIDANCE_CIQ">"c4880"</definedName>
    <definedName name="IQ_EBT_SBC_GW_GUIDANCE_CIQ_COL">"c11527"</definedName>
    <definedName name="IQ_EBT_SBC_GW_HIGH_EST_CIQ">"c4881"</definedName>
    <definedName name="IQ_EBT_SBC_GW_HIGH_GUIDANCE">"c4191"</definedName>
    <definedName name="IQ_EBT_SBC_GW_HIGH_GUIDANCE_CIQ">"c4603"</definedName>
    <definedName name="IQ_EBT_SBC_GW_HIGH_GUIDANCE_CIQ_COL">"c11252"</definedName>
    <definedName name="IQ_EBT_SBC_GW_LOW_EST_CIQ">"c4882"</definedName>
    <definedName name="IQ_EBT_SBC_GW_LOW_GUIDANCE">"c4231"</definedName>
    <definedName name="IQ_EBT_SBC_GW_LOW_GUIDANCE_CIQ">"c4643"</definedName>
    <definedName name="IQ_EBT_SBC_GW_LOW_GUIDANCE_CIQ_COL">"c11292"</definedName>
    <definedName name="IQ_EBT_SBC_GW_MEDIAN_EST_CIQ">"c4883"</definedName>
    <definedName name="IQ_EBT_SBC_GW_NUM_EST_CIQ">"c4884"</definedName>
    <definedName name="IQ_EBT_SBC_GW_STDDEV_EST_CIQ">"c4885"</definedName>
    <definedName name="IQ_EBT_SBC_HIGH_EST_CIQ">"c4887"</definedName>
    <definedName name="IQ_EBT_SBC_HIGH_GUIDANCE">"c4190"</definedName>
    <definedName name="IQ_EBT_SBC_HIGH_GUIDANCE_CIQ">"c4602"</definedName>
    <definedName name="IQ_EBT_SBC_HIGH_GUIDANCE_CIQ_COL">"c11251"</definedName>
    <definedName name="IQ_EBT_SBC_LOW_EST_CIQ">"c4888"</definedName>
    <definedName name="IQ_EBT_SBC_LOW_GUIDANCE">"c4230"</definedName>
    <definedName name="IQ_EBT_SBC_LOW_GUIDANCE_CIQ">"c4642"</definedName>
    <definedName name="IQ_EBT_SBC_LOW_GUIDANCE_CIQ_COL">"c11291"</definedName>
    <definedName name="IQ_EBT_SBC_MEDIAN_EST_CIQ">"c4889"</definedName>
    <definedName name="IQ_EBT_SBC_NUM_EST_CIQ">"c4890"</definedName>
    <definedName name="IQ_EBT_SBC_STDDEV_EST_CIQ">"c4891"</definedName>
    <definedName name="IQ_EBT_SUBTOTAL_AP">"c8982"</definedName>
    <definedName name="IQ_EBT_UTI">"c390"</definedName>
    <definedName name="IQ_ECO_METRIC_6825_UNUSED">"c6825"</definedName>
    <definedName name="IQ_ECO_METRIC_6825_UNUSED_UNUSED_UNUSED">"c6825"</definedName>
    <definedName name="IQ_ECO_METRIC_6839_UNUSED">"c6839"</definedName>
    <definedName name="IQ_ECO_METRIC_6839_UNUSED_UNUSED_UNUSED">"c6839"</definedName>
    <definedName name="IQ_ECO_METRIC_6896_UNUSED">"c6896"</definedName>
    <definedName name="IQ_ECO_METRIC_6896_UNUSED_UNUSED_UNUSED">"c6896"</definedName>
    <definedName name="IQ_ECO_METRIC_6897_UNUSED">"c6897"</definedName>
    <definedName name="IQ_ECO_METRIC_6897_UNUSED_UNUSED_UNUSED">"c6897"</definedName>
    <definedName name="IQ_ECO_METRIC_6927">"c6927"</definedName>
    <definedName name="IQ_ECO_METRIC_6988_UNUSED">"c6988"</definedName>
    <definedName name="IQ_ECO_METRIC_6988_UNUSED_UNUSED_UNUSED">"c6988"</definedName>
    <definedName name="IQ_ECO_METRIC_7045_UNUSED">"c7045"</definedName>
    <definedName name="IQ_ECO_METRIC_7045_UNUSED_UNUSED_UNUSED">"c7045"</definedName>
    <definedName name="IQ_ECO_METRIC_7059_UNUSED">"c7059"</definedName>
    <definedName name="IQ_ECO_METRIC_7059_UNUSED_UNUSED_UNUSED">"c7059"</definedName>
    <definedName name="IQ_ECO_METRIC_7116_UNUSED">"c7116"</definedName>
    <definedName name="IQ_ECO_METRIC_7116_UNUSED_UNUSED_UNUSED">"c7116"</definedName>
    <definedName name="IQ_ECO_METRIC_7117_UNUSED">"c7117"</definedName>
    <definedName name="IQ_ECO_METRIC_7117_UNUSED_UNUSED_UNUSED">"c7117"</definedName>
    <definedName name="IQ_ECO_METRIC_7147">"c7147"</definedName>
    <definedName name="IQ_ECO_METRIC_7208_UNUSED">"c7208"</definedName>
    <definedName name="IQ_ECO_METRIC_7208_UNUSED_UNUSED_UNUSED">"c7208"</definedName>
    <definedName name="IQ_ECO_METRIC_7265_UNUSED">"c7265"</definedName>
    <definedName name="IQ_ECO_METRIC_7265_UNUSED_UNUSED_UNUSED">"c7265"</definedName>
    <definedName name="IQ_ECO_METRIC_7279_UNUSED">"c7279"</definedName>
    <definedName name="IQ_ECO_METRIC_7279_UNUSED_UNUSED_UNUSED">"c7279"</definedName>
    <definedName name="IQ_ECO_METRIC_7336_UNUSED">"c7336"</definedName>
    <definedName name="IQ_ECO_METRIC_7336_UNUSED_UNUSED_UNUSED">"c7336"</definedName>
    <definedName name="IQ_ECO_METRIC_7337_UNUSED">"c7337"</definedName>
    <definedName name="IQ_ECO_METRIC_7337_UNUSED_UNUSED_UNUSED">"c7337"</definedName>
    <definedName name="IQ_ECO_METRIC_7367">"c7367"</definedName>
    <definedName name="IQ_ECO_METRIC_7428_UNUSED">"c7428"</definedName>
    <definedName name="IQ_ECO_METRIC_7428_UNUSED_UNUSED_UNUSED">"c7428"</definedName>
    <definedName name="IQ_ECO_METRIC_7556_UNUSED">"c7556"</definedName>
    <definedName name="IQ_ECO_METRIC_7556_UNUSED_UNUSED_UNUSED">"c7556"</definedName>
    <definedName name="IQ_ECO_METRIC_7557_UNUSED">"c7557"</definedName>
    <definedName name="IQ_ECO_METRIC_7557_UNUSED_UNUSED_UNUSED">"c7557"</definedName>
    <definedName name="IQ_ECO_METRIC_7587">"c7587"</definedName>
    <definedName name="IQ_ECO_METRIC_7648_UNUSED">"c7648"</definedName>
    <definedName name="IQ_ECO_METRIC_7648_UNUSED_UNUSED_UNUSED">"c7648"</definedName>
    <definedName name="IQ_ECO_METRIC_7704">"c7704"</definedName>
    <definedName name="IQ_ECO_METRIC_7705_UNUSED">"c7705"</definedName>
    <definedName name="IQ_ECO_METRIC_7705_UNUSED_UNUSED_UNUSED">"c7705"</definedName>
    <definedName name="IQ_ECO_METRIC_7706">"c7706"</definedName>
    <definedName name="IQ_ECO_METRIC_7718">"c7718"</definedName>
    <definedName name="IQ_ECO_METRIC_7719_UNUSED">"c7719"</definedName>
    <definedName name="IQ_ECO_METRIC_7719_UNUSED_UNUSED_UNUSED">"c7719"</definedName>
    <definedName name="IQ_ECO_METRIC_7776_UNUSED">"c7776"</definedName>
    <definedName name="IQ_ECO_METRIC_7776_UNUSED_UNUSED_UNUSED">"c7776"</definedName>
    <definedName name="IQ_ECO_METRIC_7777_UNUSED">"c7777"</definedName>
    <definedName name="IQ_ECO_METRIC_7777_UNUSED_UNUSED_UNUSED">"c7777"</definedName>
    <definedName name="IQ_ECO_METRIC_7807">"c7807"</definedName>
    <definedName name="IQ_ECO_METRIC_7811">"c7811"</definedName>
    <definedName name="IQ_ECO_METRIC_7868_UNUSED">"c7868"</definedName>
    <definedName name="IQ_ECO_METRIC_7868_UNUSED_UNUSED_UNUSED">"c7868"</definedName>
    <definedName name="IQ_ECO_METRIC_7873">"c7873"</definedName>
    <definedName name="IQ_ECO_METRIC_7924">"c7924"</definedName>
    <definedName name="IQ_ECO_METRIC_7925_UNUSED">"c7925"</definedName>
    <definedName name="IQ_ECO_METRIC_7925_UNUSED_UNUSED_UNUSED">"c7925"</definedName>
    <definedName name="IQ_ECO_METRIC_7926">"c7926"</definedName>
    <definedName name="IQ_ECO_METRIC_7938">"c7938"</definedName>
    <definedName name="IQ_ECO_METRIC_7939_UNUSED">"c7939"</definedName>
    <definedName name="IQ_ECO_METRIC_7939_UNUSED_UNUSED_UNUSED">"c7939"</definedName>
    <definedName name="IQ_ECO_METRIC_7996_UNUSED">"c7996"</definedName>
    <definedName name="IQ_ECO_METRIC_7996_UNUSED_UNUSED_UNUSED">"c7996"</definedName>
    <definedName name="IQ_ECO_METRIC_7997_UNUSED">"c7997"</definedName>
    <definedName name="IQ_ECO_METRIC_7997_UNUSED_UNUSED_UNUSED">"c7997"</definedName>
    <definedName name="IQ_ECO_METRIC_8027">"c8027"</definedName>
    <definedName name="IQ_ECO_METRIC_8031">"c8031"</definedName>
    <definedName name="IQ_ECO_METRIC_8088_UNUSED">"c8088"</definedName>
    <definedName name="IQ_ECO_METRIC_8088_UNUSED_UNUSED_UNUSED">"c8088"</definedName>
    <definedName name="IQ_ECO_METRIC_8093">"c8093"</definedName>
    <definedName name="IQ_ECO_METRIC_8144">"c8144"</definedName>
    <definedName name="IQ_ECO_METRIC_8145_UNUSED">"c8145"</definedName>
    <definedName name="IQ_ECO_METRIC_8145_UNUSED_UNUSED_UNUSED">"c8145"</definedName>
    <definedName name="IQ_ECO_METRIC_8146">"c8146"</definedName>
    <definedName name="IQ_ECO_METRIC_8158">"c8158"</definedName>
    <definedName name="IQ_ECO_METRIC_8159_UNUSED">"c8159"</definedName>
    <definedName name="IQ_ECO_METRIC_8159_UNUSED_UNUSED_UNUSED">"c8159"</definedName>
    <definedName name="IQ_ECO_METRIC_8216_UNUSED">"c8216"</definedName>
    <definedName name="IQ_ECO_METRIC_8216_UNUSED_UNUSED_UNUSED">"c8216"</definedName>
    <definedName name="IQ_ECO_METRIC_8217_UNUSED">"c8217"</definedName>
    <definedName name="IQ_ECO_METRIC_8217_UNUSED_UNUSED_UNUSED">"c8217"</definedName>
    <definedName name="IQ_ECO_METRIC_8247">"c8247"</definedName>
    <definedName name="IQ_ECO_METRIC_8251">"c8251"</definedName>
    <definedName name="IQ_ECO_METRIC_8308_UNUSED">"c8308"</definedName>
    <definedName name="IQ_ECO_METRIC_8308_UNUSED_UNUSED_UNUSED">"c8308"</definedName>
    <definedName name="IQ_ECO_METRIC_8313">"c8313"</definedName>
    <definedName name="IQ_ECO_METRIC_8366">"c8366"</definedName>
    <definedName name="IQ_ECO_METRIC_8378">"c8378"</definedName>
    <definedName name="IQ_ECO_METRIC_8436_UNUSED">"c8436"</definedName>
    <definedName name="IQ_ECO_METRIC_8436_UNUSED_UNUSED_UNUSED">"c8436"</definedName>
    <definedName name="IQ_ECO_METRIC_8437_UNUSED">"c8437"</definedName>
    <definedName name="IQ_ECO_METRIC_8437_UNUSED_UNUSED_UNUSED">"c8437"</definedName>
    <definedName name="IQ_ECO_METRIC_8467">"c8467"</definedName>
    <definedName name="IQ_ECO_METRIC_8471">"c8471"</definedName>
    <definedName name="IQ_ECO_METRIC_8528_UNUSED">"c8528"</definedName>
    <definedName name="IQ_ECO_METRIC_8528_UNUSED_UNUSED_UNUSED">"c8528"</definedName>
    <definedName name="IQ_ECO_METRIC_8533">"c8533"</definedName>
    <definedName name="IQ_ECS_AUTHORIZED_SHARES">"c5583"</definedName>
    <definedName name="IQ_ECS_AUTHORIZED_SHARES_ABS">"c5597"</definedName>
    <definedName name="IQ_ECS_AUTHORIZED_SHARES_OTHER">"c15613"</definedName>
    <definedName name="IQ_ECS_AUTHORIZED_SHARES_OTHER_ABS">"c15630"</definedName>
    <definedName name="IQ_ECS_CONVERT_FACTOR">"c5581"</definedName>
    <definedName name="IQ_ECS_CONVERT_FACTOR_ABS">"c5595"</definedName>
    <definedName name="IQ_ECS_CONVERT_FACTOR_OTHER">"c15611"</definedName>
    <definedName name="IQ_ECS_CONVERT_FACTOR_OTHER_ABS">"c15628"</definedName>
    <definedName name="IQ_ECS_CONVERT_INTO">"c5580"</definedName>
    <definedName name="IQ_ECS_CONVERT_INTO_ABS">"c5594"</definedName>
    <definedName name="IQ_ECS_CONVERT_INTO_OTHER">"c15610"</definedName>
    <definedName name="IQ_ECS_CONVERT_INTO_OTHER_ABS">"c15627"</definedName>
    <definedName name="IQ_ECS_CONVERT_PRIMARY_FACTOR">"c15592"</definedName>
    <definedName name="IQ_ECS_CONVERT_PRIMARY_FACTOR_ABS">"c15596"</definedName>
    <definedName name="IQ_ECS_CONVERT_TYPE">"c5579"</definedName>
    <definedName name="IQ_ECS_CONVERT_TYPE_ABS">"c5593"</definedName>
    <definedName name="IQ_ECS_CONVERT_TYPE_OTHER">"c15609"</definedName>
    <definedName name="IQ_ECS_CONVERT_TYPE_OTHER_ABS">"c15626"</definedName>
    <definedName name="IQ_ECS_INACTIVE_DATE">"c5576"</definedName>
    <definedName name="IQ_ECS_INACTIVE_DATE_ABS">"c5590"</definedName>
    <definedName name="IQ_ECS_INACTIVE_DATE_OTHER">"c15606"</definedName>
    <definedName name="IQ_ECS_INACTIVE_DATE_OTHER_ABS">"c15623"</definedName>
    <definedName name="IQ_ECS_NAME">"c5571"</definedName>
    <definedName name="IQ_ECS_NAME_ABS">"c5585"</definedName>
    <definedName name="IQ_ECS_NAME_OTHER">"c15599"</definedName>
    <definedName name="IQ_ECS_NAME_OTHER_ABS">"c15616"</definedName>
    <definedName name="IQ_ECS_NUM_SHAREHOLDERS">"c5584"</definedName>
    <definedName name="IQ_ECS_NUM_SHAREHOLDERS_ABS">"c5598"</definedName>
    <definedName name="IQ_ECS_NUM_SHAREHOLDERS_BENEFICIAL_BS_DATE">"c16234"</definedName>
    <definedName name="IQ_ECS_NUM_SHAREHOLDERS_BENEFICIAL_BS_DATE_ABS">"c16235"</definedName>
    <definedName name="IQ_ECS_NUM_SHAREHOLDERS_BENEFICIAL_BS_DATE_OTHER">"c16236"</definedName>
    <definedName name="IQ_ECS_NUM_SHAREHOLDERS_BENEFICIAL_BS_DATE_OTHER_ABS">"c16237"</definedName>
    <definedName name="IQ_ECS_NUM_SHAREHOLDERS_BENEFICIAL_FILING_DATE">"c16230"</definedName>
    <definedName name="IQ_ECS_NUM_SHAREHOLDERS_BENEFICIAL_FILING_DATE_ABS">"c16231"</definedName>
    <definedName name="IQ_ECS_NUM_SHAREHOLDERS_BENEFICIAL_FILING_DATE_OTHER">"c16232"</definedName>
    <definedName name="IQ_ECS_NUM_SHAREHOLDERS_BENEFICIAL_FILING_DATE_OTHER_ABS">"c16233"</definedName>
    <definedName name="IQ_ECS_NUM_SHAREHOLDERS_BS_DATE">"c16238"</definedName>
    <definedName name="IQ_ECS_NUM_SHAREHOLDERS_BS_DATE_ABS">"c16239"</definedName>
    <definedName name="IQ_ECS_NUM_SHAREHOLDERS_BS_DATE_OTHER">"c16240"</definedName>
    <definedName name="IQ_ECS_NUM_SHAREHOLDERS_BS_DATE_OTHER_ABS">"c16241"</definedName>
    <definedName name="IQ_ECS_NUM_SHAREHOLDERS_FILING_DATE">"c5584"</definedName>
    <definedName name="IQ_ECS_NUM_SHAREHOLDERS_FILING_DATE_ABS">"c5598"</definedName>
    <definedName name="IQ_ECS_NUM_SHAREHOLDERS_FILING_DATE_OTHER">"c15615"</definedName>
    <definedName name="IQ_ECS_NUM_SHAREHOLDERS_FILING_DATE_OTHER_ABS">"c15632"</definedName>
    <definedName name="IQ_ECS_NUM_SHAREHOLDERS_OTHER">"c16244"</definedName>
    <definedName name="IQ_ECS_NUM_SHAREHOLDERS_OTHER_ABS">"c16245"</definedName>
    <definedName name="IQ_ECS_PAR_VALUE">"c5577"</definedName>
    <definedName name="IQ_ECS_PAR_VALUE_ABS">"c5591"</definedName>
    <definedName name="IQ_ECS_PAR_VALUE_CURRENCY">"c5578"</definedName>
    <definedName name="IQ_ECS_PAR_VALUE_CURRENCY_ABS">"c5592"</definedName>
    <definedName name="IQ_ECS_PAR_VALUE_CURRENCY_OTHER">"c15608"</definedName>
    <definedName name="IQ_ECS_PAR_VALUE_CURRENCY_OTHER_ABS">"c15625"</definedName>
    <definedName name="IQ_ECS_PAR_VALUE_OTHER">"c15607"</definedName>
    <definedName name="IQ_ECS_PAR_VALUE_OTHER_ABS">"c15624"</definedName>
    <definedName name="IQ_ECS_PARTICIPATE_FLAG">"c15591"</definedName>
    <definedName name="IQ_ECS_PARTICIPATE_FLAG_ABS">"c15595"</definedName>
    <definedName name="IQ_ECS_PARTICIPATE_FLAG_OTHER">"c15614"</definedName>
    <definedName name="IQ_ECS_PARTICIPATE_FLAG_OTHER_ABS">"c15631"</definedName>
    <definedName name="IQ_ECS_SHARES_OUT_BS_DATE">"c5572"</definedName>
    <definedName name="IQ_ECS_SHARES_OUT_BS_DATE_ABS">"c5586"</definedName>
    <definedName name="IQ_ECS_SHARES_OUT_BS_DATE_OTHER">"c15600"</definedName>
    <definedName name="IQ_ECS_SHARES_OUT_BS_DATE_OTHER_ABS">"c15617"</definedName>
    <definedName name="IQ_ECS_SHARES_OUT_FILING_DATE">"c5573"</definedName>
    <definedName name="IQ_ECS_SHARES_OUT_FILING_DATE_ABS">"c5587"</definedName>
    <definedName name="IQ_ECS_SHARES_OUT_FILING_DATE_OTHER">"c15601"</definedName>
    <definedName name="IQ_ECS_SHARES_OUT_FILING_DATE_OTHER_ABS">"c15618"</definedName>
    <definedName name="IQ_ECS_START_DATE">"c5575"</definedName>
    <definedName name="IQ_ECS_START_DATE_ABS">"c5589"</definedName>
    <definedName name="IQ_ECS_START_DATE_OTHER">"c15605"</definedName>
    <definedName name="IQ_ECS_START_DATE_OTHER_ABS">"c15622"</definedName>
    <definedName name="IQ_ECS_TICKER">"c15594"</definedName>
    <definedName name="IQ_ECS_TICKER_ABS">"c15598"</definedName>
    <definedName name="IQ_ECS_TICKER_OTHER">"c15603"</definedName>
    <definedName name="IQ_ECS_TICKER_OTHER_ABS">"c15620"</definedName>
    <definedName name="IQ_ECS_TRADING_ITEM_CIQID">"c15593"</definedName>
    <definedName name="IQ_ECS_TRADING_ITEM_CIQID_ABS">"c15597"</definedName>
    <definedName name="IQ_ECS_TRADING_ITEM_CIQID_OTHER">"c15602"</definedName>
    <definedName name="IQ_ECS_TRADING_ITEM_CIQID_OTHER_ABS">"c15619"</definedName>
    <definedName name="IQ_ECS_TYPE">"c5574"</definedName>
    <definedName name="IQ_ECS_TYPE_ABS">"c5588"</definedName>
    <definedName name="IQ_ECS_TYPE_OTHER">"c15604"</definedName>
    <definedName name="IQ_ECS_TYPE_OTHER_ABS">"c15621"</definedName>
    <definedName name="IQ_ECS_VOTING">"c5582"</definedName>
    <definedName name="IQ_ECS_VOTING_ABS">"c5596"</definedName>
    <definedName name="IQ_ECS_VOTING_OTHER">"c15612"</definedName>
    <definedName name="IQ_ECS_VOTING_OTHER_ABS">"c15629"</definedName>
    <definedName name="IQ_EFFECT_SPECIAL_CHARGE">"c1595"</definedName>
    <definedName name="IQ_EFFECT_TAX_RATE">"c1899"</definedName>
    <definedName name="IQ_EFFECTIVE_DATE">"c8966"</definedName>
    <definedName name="IQ_EFFICIENCY_RATIO">"c391"</definedName>
    <definedName name="IQ_EFFICIENCY_RATIO_FDIC">"c6736"</definedName>
    <definedName name="IQ_ELIMINATIONS_CONSOL_OFFICES_FOREIGN_FFIEC">"c15395"</definedName>
    <definedName name="IQ_EMBEDDED_VAL_COVERED">"c9962"</definedName>
    <definedName name="IQ_EMBEDDED_VAL_COVERED_BEG">"c9957"</definedName>
    <definedName name="IQ_EMBEDDED_VAL_GROUP">"c9948"</definedName>
    <definedName name="IQ_EMBEDDED_VAL_GROUP_BEG">"c9943"</definedName>
    <definedName name="IQ_EMPLOY_COST_INDEX_BENEFITS">"c6857"</definedName>
    <definedName name="IQ_EMPLOY_COST_INDEX_BENEFITS_APR">"c7517"</definedName>
    <definedName name="IQ_EMPLOY_COST_INDEX_BENEFITS_APR_FC">"c8397"</definedName>
    <definedName name="IQ_EMPLOY_COST_INDEX_BENEFITS_FC">"c7737"</definedName>
    <definedName name="IQ_EMPLOY_COST_INDEX_BENEFITS_POP">"c7077"</definedName>
    <definedName name="IQ_EMPLOY_COST_INDEX_BENEFITS_POP_FC">"c7957"</definedName>
    <definedName name="IQ_EMPLOY_COST_INDEX_BENEFITS_YOY">"c7297"</definedName>
    <definedName name="IQ_EMPLOY_COST_INDEX_BENEFITS_YOY_FC">"c8177"</definedName>
    <definedName name="IQ_EMPLOY_COST_INDEX_COMP">"c6856"</definedName>
    <definedName name="IQ_EMPLOY_COST_INDEX_COMP_APR">"c7516"</definedName>
    <definedName name="IQ_EMPLOY_COST_INDEX_COMP_APR_FC">"c8396"</definedName>
    <definedName name="IQ_EMPLOY_COST_INDEX_COMP_FC">"c7736"</definedName>
    <definedName name="IQ_EMPLOY_COST_INDEX_COMP_POP">"c7076"</definedName>
    <definedName name="IQ_EMPLOY_COST_INDEX_COMP_POP_FC">"c7956"</definedName>
    <definedName name="IQ_EMPLOY_COST_INDEX_COMP_YOY">"c7296"</definedName>
    <definedName name="IQ_EMPLOY_COST_INDEX_COMP_YOY_FC">"c8176"</definedName>
    <definedName name="IQ_EMPLOY_COST_INDEX_WAGE_SALARY">"c6858"</definedName>
    <definedName name="IQ_EMPLOY_COST_INDEX_WAGE_SALARY_APR">"c7518"</definedName>
    <definedName name="IQ_EMPLOY_COST_INDEX_WAGE_SALARY_APR_FC">"c8398"</definedName>
    <definedName name="IQ_EMPLOY_COST_INDEX_WAGE_SALARY_FC">"c7738"</definedName>
    <definedName name="IQ_EMPLOY_COST_INDEX_WAGE_SALARY_POP">"c7078"</definedName>
    <definedName name="IQ_EMPLOY_COST_INDEX_WAGE_SALARY_POP_FC">"c7958"</definedName>
    <definedName name="IQ_EMPLOY_COST_INDEX_WAGE_SALARY_YOY">"c7298"</definedName>
    <definedName name="IQ_EMPLOY_COST_INDEX_WAGE_SALARY_YOY_FC">"c8178"</definedName>
    <definedName name="IQ_EMPLOYEES">"c392"</definedName>
    <definedName name="IQ_EMPLOYEES_FFIEC">"c13035"</definedName>
    <definedName name="IQ_EMPLOYEES_UNDER_UNION_CONTRACTS">"c16109"</definedName>
    <definedName name="IQ_ENTERPRISE_VALUE">"c84"</definedName>
    <definedName name="IQ_ENTREPRENEURAL_PROPERTY_INC">"c6859"</definedName>
    <definedName name="IQ_ENTREPRENEURAL_PROPERTY_INC_APR">"c7519"</definedName>
    <definedName name="IQ_ENTREPRENEURAL_PROPERTY_INC_APR_FC">"c8399"</definedName>
    <definedName name="IQ_ENTREPRENEURAL_PROPERTY_INC_FC">"c7739"</definedName>
    <definedName name="IQ_ENTREPRENEURAL_PROPERTY_INC_POP">"c7079"</definedName>
    <definedName name="IQ_ENTREPRENEURAL_PROPERTY_INC_POP_FC">"c7959"</definedName>
    <definedName name="IQ_ENTREPRENEURAL_PROPERTY_INC_YOY">"c7299"</definedName>
    <definedName name="IQ_ENTREPRENEURAL_PROPERTY_INC_YOY_FC">"c8179"</definedName>
    <definedName name="IQ_EPS">"IQ_EPS"</definedName>
    <definedName name="IQ_EPS_10K">"IQ_EPS_10K"</definedName>
    <definedName name="IQ_EPS_10Q">"IQ_EPS_10Q"</definedName>
    <definedName name="IQ_EPS_10Q1">"IQ_EPS_10Q1"</definedName>
    <definedName name="IQ_EPS_10YR_ANN_CAGR">"c6085"</definedName>
    <definedName name="IQ_EPS_10YR_ANN_GROWTH">"c393"</definedName>
    <definedName name="IQ_EPS_1YR_ANN_GROWTH">"c394"</definedName>
    <definedName name="IQ_EPS_2YR_ANN_CAGR">"c6086"</definedName>
    <definedName name="IQ_EPS_2YR_ANN_GROWTH">"c395"</definedName>
    <definedName name="IQ_EPS_3YR_ANN_CAGR">"c6087"</definedName>
    <definedName name="IQ_EPS_3YR_ANN_GROWTH">"c396"</definedName>
    <definedName name="IQ_EPS_5YR_ANN_CAGR">"c6088"</definedName>
    <definedName name="IQ_EPS_5YR_ANN_GROWTH">"c397"</definedName>
    <definedName name="IQ_EPS_7YR_ANN_CAGR">"c6089"</definedName>
    <definedName name="IQ_EPS_7YR_ANN_GROWTH">"c398"</definedName>
    <definedName name="IQ_EPS_ACT_OR_EST">"c2213"</definedName>
    <definedName name="IQ_EPS_ACT_OR_EST_CIQ">"c5058"</definedName>
    <definedName name="IQ_EPS_ACT_OR_EST_CIQ_COL">"c11705"</definedName>
    <definedName name="IQ_EPS_AP">"c8880"</definedName>
    <definedName name="IQ_EPS_AP_ABS">"c8899"</definedName>
    <definedName name="IQ_EPS_EST">"c399"</definedName>
    <definedName name="IQ_EPS_EST_1">"IQ_EPS_EST_1"</definedName>
    <definedName name="IQ_EPS_EST_BOTTOM_UP_CIQ">"c12026"</definedName>
    <definedName name="IQ_EPS_EST_CIQ">"c4994"</definedName>
    <definedName name="IQ_EPS_EST_REUT">"c5453"</definedName>
    <definedName name="IQ_EPS_EXCL_GUIDANCE_CIQ">"c4893"</definedName>
    <definedName name="IQ_EPS_EXCL_GUIDANCE_CIQ_COL">"c11540"</definedName>
    <definedName name="IQ_EPS_EXCL_HIGH_GUIDANCE_CIQ">"c4894"</definedName>
    <definedName name="IQ_EPS_EXCL_HIGH_GUIDANCE_CIQ_COL">"c11541"</definedName>
    <definedName name="IQ_EPS_EXCL_LOW_GUIDANCE_CIQ">"c4616"</definedName>
    <definedName name="IQ_EPS_EXCL_LOW_GUIDANCE_CIQ_COL">"c11265"</definedName>
    <definedName name="IQ_EPS_GAAP_GUIDANCE_CIQ">"c4895"</definedName>
    <definedName name="IQ_EPS_GAAP_GUIDANCE_CIQ_COL">"c11542"</definedName>
    <definedName name="IQ_EPS_GAAP_HIGH_GUIDANCE_CIQ">"c4896"</definedName>
    <definedName name="IQ_EPS_GAAP_HIGH_GUIDANCE_CIQ_COL">"c11543"</definedName>
    <definedName name="IQ_EPS_GAAP_LOW_GUIDANCE_CIQ">"c4617"</definedName>
    <definedName name="IQ_EPS_GAAP_LOW_GUIDANCE_CIQ_COL">"c11266"</definedName>
    <definedName name="IQ_EPS_GROWTH_GUIDANCE_CIQ">"c32283"</definedName>
    <definedName name="IQ_EPS_GROWTH_GUIDANCE_CIQ_COL">"c32286"</definedName>
    <definedName name="IQ_EPS_GROWTH_HIGH_GUIDANCE_CIQ">"c32284"</definedName>
    <definedName name="IQ_EPS_GROWTH_HIGH_GUIDANCE_CIQ_COL">"c32287"</definedName>
    <definedName name="IQ_EPS_GROWTH_LOW_GUIDANCE_CIQ">"c32285"</definedName>
    <definedName name="IQ_EPS_GROWTH_LOW_GUIDANCE_CIQ_COL">"c32288"</definedName>
    <definedName name="IQ_EPS_GW_ACT_OR_EST">"c2223"</definedName>
    <definedName name="IQ_EPS_GW_ACT_OR_EST_CIQ">"c5066"</definedName>
    <definedName name="IQ_EPS_GW_EST">"c1737"</definedName>
    <definedName name="IQ_EPS_GW_EST_BOTTOM_UP_CIQ">"c12028"</definedName>
    <definedName name="IQ_EPS_GW_EST_CIQ">"c4723"</definedName>
    <definedName name="IQ_EPS_GW_GUIDANCE_CIQ">"c4897"</definedName>
    <definedName name="IQ_EPS_GW_GUIDANCE_CIQ_COL">"c11544"</definedName>
    <definedName name="IQ_EPS_GW_HIGH_EST">"c1739"</definedName>
    <definedName name="IQ_EPS_GW_HIGH_EST_CIQ">"c4725"</definedName>
    <definedName name="IQ_EPS_GW_HIGH_GUIDANCE_CIQ">"c4898"</definedName>
    <definedName name="IQ_EPS_GW_HIGH_GUIDANCE_CIQ_COL">"c11545"</definedName>
    <definedName name="IQ_EPS_GW_LOW_EST">"c1740"</definedName>
    <definedName name="IQ_EPS_GW_LOW_EST_CIQ">"c4726"</definedName>
    <definedName name="IQ_EPS_GW_LOW_GUIDANCE_CIQ">"c4618"</definedName>
    <definedName name="IQ_EPS_GW_LOW_GUIDANCE_CIQ_COL">"c11267"</definedName>
    <definedName name="IQ_EPS_GW_MEDIAN_EST">"c1738"</definedName>
    <definedName name="IQ_EPS_GW_MEDIAN_EST_CIQ">"c4724"</definedName>
    <definedName name="IQ_EPS_GW_NUM_EST">"c1741"</definedName>
    <definedName name="IQ_EPS_GW_NUM_EST_CIQ">"c4727"</definedName>
    <definedName name="IQ_EPS_GW_STDDEV_EST">"c1742"</definedName>
    <definedName name="IQ_EPS_GW_STDDEV_EST_CIQ">"c4728"</definedName>
    <definedName name="IQ_EPS_HIGH_EST">"c400"</definedName>
    <definedName name="IQ_EPS_HIGH_EST_CIQ">"c4995"</definedName>
    <definedName name="IQ_EPS_HIGH_EST_REUT">"c5454"</definedName>
    <definedName name="IQ_EPS_LOW_EST">"c401"</definedName>
    <definedName name="IQ_EPS_LOW_EST_CIQ">"c4996"</definedName>
    <definedName name="IQ_EPS_LOW_EST_REUT">"c5455"</definedName>
    <definedName name="IQ_EPS_MEDIAN_EST">"c1661"</definedName>
    <definedName name="IQ_EPS_MEDIAN_EST_CIQ">"c4997"</definedName>
    <definedName name="IQ_EPS_MEDIAN_EST_REUT">"c5456"</definedName>
    <definedName name="IQ_EPS_NAME_AP">"c8918"</definedName>
    <definedName name="IQ_EPS_NAME_AP_ABS">"c8937"</definedName>
    <definedName name="IQ_EPS_NORM">"c1902"</definedName>
    <definedName name="IQ_EPS_NORM_EST">"c2226"</definedName>
    <definedName name="IQ_EPS_NORM_EST_BOTTOM_UP_CIQ">"c12027"</definedName>
    <definedName name="IQ_EPS_NORM_EST_CIQ">"c4667"</definedName>
    <definedName name="IQ_EPS_NORM_HIGH_EST">"c2228"</definedName>
    <definedName name="IQ_EPS_NORM_HIGH_EST_CIQ">"c4669"</definedName>
    <definedName name="IQ_EPS_NORM_LOW_EST">"c2229"</definedName>
    <definedName name="IQ_EPS_NORM_LOW_EST_CIQ">"c4670"</definedName>
    <definedName name="IQ_EPS_NORM_MEDIAN_EST">"c2227"</definedName>
    <definedName name="IQ_EPS_NORM_MEDIAN_EST_CIQ">"c4668"</definedName>
    <definedName name="IQ_EPS_NORM_NUM_EST">"c2230"</definedName>
    <definedName name="IQ_EPS_NORM_NUM_EST_CIQ">"c4671"</definedName>
    <definedName name="IQ_EPS_NORM_STDDEV_EST">"c2231"</definedName>
    <definedName name="IQ_EPS_NORM_STDDEV_EST_CIQ">"c4672"</definedName>
    <definedName name="IQ_EPS_NUM_EST">"c402"</definedName>
    <definedName name="IQ_EPS_NUM_EST_CIQ">"c4992"</definedName>
    <definedName name="IQ_EPS_NUM_EST_REUT">"c5451"</definedName>
    <definedName name="IQ_EPS_REPORT_ACT_OR_EST">"c2224"</definedName>
    <definedName name="IQ_EPS_REPORT_ACT_OR_EST_CIQ">"c5067"</definedName>
    <definedName name="IQ_EPS_REPORTED_EST">"c1744"</definedName>
    <definedName name="IQ_EPS_REPORTED_EST_BOTTOM_UP_CIQ">"c12029"</definedName>
    <definedName name="IQ_EPS_REPORTED_EST_CIQ">"c4730"</definedName>
    <definedName name="IQ_EPS_REPORTED_HIGH_EST">"c1746"</definedName>
    <definedName name="IQ_EPS_REPORTED_HIGH_EST_CIQ">"c4732"</definedName>
    <definedName name="IQ_EPS_REPORTED_LOW_EST">"c1747"</definedName>
    <definedName name="IQ_EPS_REPORTED_LOW_EST_CIQ">"c4733"</definedName>
    <definedName name="IQ_EPS_REPORTED_MEDIAN_EST">"c1745"</definedName>
    <definedName name="IQ_EPS_REPORTED_MEDIAN_EST_CIQ">"c4731"</definedName>
    <definedName name="IQ_EPS_REPORTED_NUM_EST">"c1748"</definedName>
    <definedName name="IQ_EPS_REPORTED_NUM_EST_CIQ">"c4734"</definedName>
    <definedName name="IQ_EPS_REPORTED_STDDEV_EST">"c1749"</definedName>
    <definedName name="IQ_EPS_REPORTED_STDDEV_EST_CIQ">"c4735"</definedName>
    <definedName name="IQ_EPS_SBC_ACT_OR_EST">"c4376"</definedName>
    <definedName name="IQ_EPS_SBC_ACT_OR_EST_CIQ">"c4901"</definedName>
    <definedName name="IQ_EPS_SBC_ACT_OR_EST_CIQ_COL">"c11548"</definedName>
    <definedName name="IQ_EPS_SBC_EST_CIQ">"c4900"</definedName>
    <definedName name="IQ_EPS_SBC_GUIDANCE">"c4377"</definedName>
    <definedName name="IQ_EPS_SBC_GUIDANCE_CIQ">"c4902"</definedName>
    <definedName name="IQ_EPS_SBC_GUIDANCE_CIQ_COL">"c11549"</definedName>
    <definedName name="IQ_EPS_SBC_GW_ACT_OR_EST">"c4380"</definedName>
    <definedName name="IQ_EPS_SBC_GW_ACT_OR_EST_CIQ">"c4905"</definedName>
    <definedName name="IQ_EPS_SBC_GW_ACT_OR_EST_CIQ_COL">"c11552"</definedName>
    <definedName name="IQ_EPS_SBC_GW_EST_CIQ">"c4904"</definedName>
    <definedName name="IQ_EPS_SBC_GW_GUIDANCE">"c4381"</definedName>
    <definedName name="IQ_EPS_SBC_GW_GUIDANCE_CIQ">"c4906"</definedName>
    <definedName name="IQ_EPS_SBC_GW_GUIDANCE_CIQ_COL">"c11553"</definedName>
    <definedName name="IQ_EPS_SBC_GW_HIGH_EST_CIQ">"c4907"</definedName>
    <definedName name="IQ_EPS_SBC_GW_HIGH_GUIDANCE">"c4189"</definedName>
    <definedName name="IQ_EPS_SBC_GW_HIGH_GUIDANCE_CIQ">"c4601"</definedName>
    <definedName name="IQ_EPS_SBC_GW_HIGH_GUIDANCE_CIQ_COL">"c11250"</definedName>
    <definedName name="IQ_EPS_SBC_GW_LOW_EST_CIQ">"c4908"</definedName>
    <definedName name="IQ_EPS_SBC_GW_LOW_GUIDANCE">"c4229"</definedName>
    <definedName name="IQ_EPS_SBC_GW_LOW_GUIDANCE_CIQ">"c4641"</definedName>
    <definedName name="IQ_EPS_SBC_GW_LOW_GUIDANCE_CIQ_COL">"c11290"</definedName>
    <definedName name="IQ_EPS_SBC_GW_MEDIAN_EST_CIQ">"c4909"</definedName>
    <definedName name="IQ_EPS_SBC_GW_NUM_EST_CIQ">"c4910"</definedName>
    <definedName name="IQ_EPS_SBC_GW_STDDEV_EST_CIQ">"c4911"</definedName>
    <definedName name="IQ_EPS_SBC_HIGH_EST_CIQ">"c4913"</definedName>
    <definedName name="IQ_EPS_SBC_HIGH_GUIDANCE">"c4188"</definedName>
    <definedName name="IQ_EPS_SBC_HIGH_GUIDANCE_CIQ">"c4600"</definedName>
    <definedName name="IQ_EPS_SBC_HIGH_GUIDANCE_CIQ_COL">"c11249"</definedName>
    <definedName name="IQ_EPS_SBC_LOW_EST_CIQ">"c4914"</definedName>
    <definedName name="IQ_EPS_SBC_LOW_GUIDANCE">"c4228"</definedName>
    <definedName name="IQ_EPS_SBC_LOW_GUIDANCE_CIQ">"c4640"</definedName>
    <definedName name="IQ_EPS_SBC_LOW_GUIDANCE_CIQ_COL">"c11289"</definedName>
    <definedName name="IQ_EPS_SBC_MEDIAN_EST_CIQ">"c4915"</definedName>
    <definedName name="IQ_EPS_SBC_NUM_EST_CIQ">"c4916"</definedName>
    <definedName name="IQ_EPS_SBC_STDDEV_EST_CIQ">"c4917"</definedName>
    <definedName name="IQ_EPS_STDDEV_EST">"c403"</definedName>
    <definedName name="IQ_EPS_STDDEV_EST_CIQ">"c4993"</definedName>
    <definedName name="IQ_EPS_STDDEV_EST_REUT">"c5452"</definedName>
    <definedName name="IQ_EQUITY_AFFIL">"c552"</definedName>
    <definedName name="IQ_EQUITY_AP">"c8887"</definedName>
    <definedName name="IQ_EQUITY_AP_ABS">"c8906"</definedName>
    <definedName name="IQ_EQUITY_ASSETS_TOT_FFIEC">"c13436"</definedName>
    <definedName name="IQ_EQUITY_BEG_EXCL_FFIEC">"c12957"</definedName>
    <definedName name="IQ_EQUITY_BEG_FFIEC">"c12959"</definedName>
    <definedName name="IQ_EQUITY_CAPITAL_ASSETS_FDIC">"c6744"</definedName>
    <definedName name="IQ_EQUITY_CAPITAL_QUARTERLY_AVG_FFIEC">"c13092"</definedName>
    <definedName name="IQ_EQUITY_ENDING_FFIEC">"c12973"</definedName>
    <definedName name="IQ_EQUITY_FDIC">"c6353"</definedName>
    <definedName name="IQ_EQUITY_INDEX_EXPOSURE_FFIEC">"c13060"</definedName>
    <definedName name="IQ_EQUITY_LIST">"c15158"</definedName>
    <definedName name="IQ_EQUITY_METHOD">"c404"</definedName>
    <definedName name="IQ_EQUITY_NAME_AP">"c8925"</definedName>
    <definedName name="IQ_EQUITY_NAME_AP_ABS">"c8944"</definedName>
    <definedName name="IQ_EQUITY_SEC_FAIR_VALUE_AFS_AMORT_COST_FFIEC">"c20505"</definedName>
    <definedName name="IQ_EQUITY_SEC_FAIR_VALUE_AFS_FAIR_VAL_FFIEC">"c20470"</definedName>
    <definedName name="IQ_EQUITY_SEC_FAIR_VALUE_FFIEC">"c12805"</definedName>
    <definedName name="IQ_EQUITY_SEC_INVEST_SECURITIES_FFIEC">"c13463"</definedName>
    <definedName name="IQ_EQUITY_SECURITIES_FDIC">"c6304"</definedName>
    <definedName name="IQ_EQUITY_SECURITIES_QUARTERLY_AVG_FFIEC">"c15474"</definedName>
    <definedName name="IQ_EQUITY_SECURITIES_WITHOUT_FAIR_VALUES_FFIEC">"c12846"</definedName>
    <definedName name="IQ_EQUITY_SECURITY_EXPOSURES_FDIC">"c6664"</definedName>
    <definedName name="IQ_EQUITY_TIER_ONE_CAPITAL">"c15246"</definedName>
    <definedName name="IQ_EQUITY_TIER_ONE_CAPITAL_RATIO">"c15242"</definedName>
    <definedName name="IQ_EQV_OVER_BV">"c1596"</definedName>
    <definedName name="IQ_EQV_OVER_LTM_PRETAX_INC">"c739"</definedName>
    <definedName name="IQ_ESOP_DEBT">"c1597"</definedName>
    <definedName name="IQ_ESOP_DEBT_GUARANTEED_FFIEC">"c12971"</definedName>
    <definedName name="IQ_ESOP_OVER_TOTAL">"c13768"</definedName>
    <definedName name="IQ_EST_ACT_BV_CIQ">"c4743"</definedName>
    <definedName name="IQ_EST_ACT_BV_SHARE_CIQ">"c3806"</definedName>
    <definedName name="IQ_EST_ACT_CAPEX_CIQ">"c3813"</definedName>
    <definedName name="IQ_EST_ACT_CASH_FLOW_CIQ">"c4919"</definedName>
    <definedName name="IQ_EST_ACT_CASH_OPER_CIQ">"c4920"</definedName>
    <definedName name="IQ_EST_ACT_CFPS">"c1673"</definedName>
    <definedName name="IQ_EST_ACT_CFPS_CIQ">"c3681"</definedName>
    <definedName name="IQ_EST_ACT_DISTRIBUTABLE_CASH_CIQ">"c4921"</definedName>
    <definedName name="IQ_EST_ACT_DISTRIBUTABLE_CASH_CIQ_COL">"c11568"</definedName>
    <definedName name="IQ_EST_ACT_DISTRIBUTABLE_CASH_SHARE_CIQ">"c4922"</definedName>
    <definedName name="IQ_EST_ACT_DPS">"c1680"</definedName>
    <definedName name="IQ_EST_ACT_DPS_CIQ">"c3688"</definedName>
    <definedName name="IQ_EST_ACT_EBIT">"c1687"</definedName>
    <definedName name="IQ_EST_ACT_EBIT_CIQ">"c4680"</definedName>
    <definedName name="IQ_EST_ACT_EBIT_GW_CIQ">"c4923"</definedName>
    <definedName name="IQ_EST_ACT_EBIT_SBC_CIQ">"c4924"</definedName>
    <definedName name="IQ_EST_ACT_EBIT_SBC_GW_CIQ">"c4925"</definedName>
    <definedName name="IQ_EST_ACT_EBITDA">"c1664"</definedName>
    <definedName name="IQ_EST_ACT_EBITDA_CIQ">"c3667"</definedName>
    <definedName name="IQ_EST_ACT_EBITDA_SBC_CIQ">"c4926"</definedName>
    <definedName name="IQ_EST_ACT_EBT_SBC_CIQ">"c4927"</definedName>
    <definedName name="IQ_EST_ACT_EBT_SBC_GW_CIQ">"c4928"</definedName>
    <definedName name="IQ_EST_ACT_EPS">"c1648"</definedName>
    <definedName name="IQ_EST_ACT_EPS_CIQ">"c4998"</definedName>
    <definedName name="IQ_EST_ACT_EPS_GW">"c1743"</definedName>
    <definedName name="IQ_EST_ACT_EPS_GW_CIQ">"c4729"</definedName>
    <definedName name="IQ_EST_ACT_EPS_NORM">"c2232"</definedName>
    <definedName name="IQ_EST_ACT_EPS_NORM_CIQ">"c4673"</definedName>
    <definedName name="IQ_EST_ACT_EPS_REPORTED">"c1750"</definedName>
    <definedName name="IQ_EST_ACT_EPS_REPORTED_CIQ">"c4736"</definedName>
    <definedName name="IQ_EST_ACT_EPS_SBC_CIQ">"c4929"</definedName>
    <definedName name="IQ_EST_ACT_EPS_SBC_GW_CIQ">"c4930"</definedName>
    <definedName name="IQ_EST_ACT_FFO">"c1666"</definedName>
    <definedName name="IQ_EST_ACT_FFO_ADJ_CIQ">"c4931"</definedName>
    <definedName name="IQ_EST_ACT_FFO_CIQ">"c3674"</definedName>
    <definedName name="IQ_EST_ACT_FFO_CIQ_COL">"c11579"</definedName>
    <definedName name="IQ_EST_ACT_FFO_REUT">"c3843"</definedName>
    <definedName name="IQ_EST_ACT_FFO_SHARE_CIQ">"c4932"</definedName>
    <definedName name="IQ_EST_ACT_MAINT_CAPEX_CIQ">"c4933"</definedName>
    <definedName name="IQ_EST_ACT_NAV">"c1757"</definedName>
    <definedName name="IQ_EST_ACT_NAV_SHARE_CIQ">"c12031"</definedName>
    <definedName name="IQ_EST_ACT_NET_DEBT_CIQ">"c3820"</definedName>
    <definedName name="IQ_EST_ACT_NI">"c1722"</definedName>
    <definedName name="IQ_EST_ACT_NI_CIQ">"c4708"</definedName>
    <definedName name="IQ_EST_ACT_NI_GW">"c1729"</definedName>
    <definedName name="IQ_EST_ACT_NI_GW_CIQ">"c4715"</definedName>
    <definedName name="IQ_EST_ACT_NI_REPORTED">"c1736"</definedName>
    <definedName name="IQ_EST_ACT_NI_REPORTED_CIQ">"c4722"</definedName>
    <definedName name="IQ_EST_ACT_NI_SBC_CIQ">"c4934"</definedName>
    <definedName name="IQ_EST_ACT_NI_SBC_GW_CIQ">"c4935"</definedName>
    <definedName name="IQ_EST_ACT_OPER_INC">"c1694"</definedName>
    <definedName name="IQ_EST_ACT_OPER_INC_CIQ">"c12016"</definedName>
    <definedName name="IQ_EST_ACT_PRETAX_GW_INC">"c1708"</definedName>
    <definedName name="IQ_EST_ACT_PRETAX_GW_INC_CIQ">"c4694"</definedName>
    <definedName name="IQ_EST_ACT_PRETAX_INC">"c1701"</definedName>
    <definedName name="IQ_EST_ACT_PRETAX_INC_CIQ">"c4687"</definedName>
    <definedName name="IQ_EST_ACT_PRETAX_REPORT_INC">"c1715"</definedName>
    <definedName name="IQ_EST_ACT_PRETAX_REPORT_INC_CIQ">"c4701"</definedName>
    <definedName name="IQ_EST_ACT_RECURRING_PROFIT_CIQ">"c4936"</definedName>
    <definedName name="IQ_EST_ACT_RECURRING_PROFIT_SHARE_CIQ">"c4937"</definedName>
    <definedName name="IQ_EST_ACT_REV">"c2113"</definedName>
    <definedName name="IQ_EST_ACT_REV_CIQ">"c3666"</definedName>
    <definedName name="IQ_EST_BV_SHARE_DIFF_CIQ">"c4559"</definedName>
    <definedName name="IQ_EST_BV_SHARE_SURPRISE_PERCENT_CIQ">"c4560"</definedName>
    <definedName name="IQ_EST_CAPEX_DIFF_CIQ">"c4561"</definedName>
    <definedName name="IQ_EST_CAPEX_GROWTH_1YR_CIQ">"c4972"</definedName>
    <definedName name="IQ_EST_CAPEX_GROWTH_2YR_CIQ">"c4973"</definedName>
    <definedName name="IQ_EST_CAPEX_GROWTH_Q_1YR_CIQ">"c4974"</definedName>
    <definedName name="IQ_EST_CAPEX_SEQ_GROWTH_Q_CIQ">"c4975"</definedName>
    <definedName name="IQ_EST_CAPEX_SURPRISE_PERCENT_CIQ">"c4563"</definedName>
    <definedName name="IQ_EST_CASH_FLOW_DIFF_CIQ">"c4564"</definedName>
    <definedName name="IQ_EST_CASH_FLOW_DIFF_CIQ_COL">"c11213"</definedName>
    <definedName name="IQ_EST_CASH_FLOW_SURPRISE_PERCENT_CIQ">"c4573"</definedName>
    <definedName name="IQ_EST_CASH_FLOW_SURPRISE_PERCENT_CIQ_COL">"c11222"</definedName>
    <definedName name="IQ_EST_CASH_OPER_DIFF_CIQ">"c4574"</definedName>
    <definedName name="IQ_EST_CASH_OPER_DIFF_CIQ_COL">"c11223"</definedName>
    <definedName name="IQ_EST_CASH_OPER_SURPRISE_PERCENT_CIQ">"c4774"</definedName>
    <definedName name="IQ_EST_CASH_OPER_SURPRISE_PERCENT_CIQ_COL">"c11421"</definedName>
    <definedName name="IQ_EST_CFPS_DIFF">"c1871"</definedName>
    <definedName name="IQ_EST_CFPS_DIFF_CIQ">"c3723"</definedName>
    <definedName name="IQ_EST_CFPS_GROWTH_1YR">"c1774"</definedName>
    <definedName name="IQ_EST_CFPS_GROWTH_1YR_CIQ">"c3709"</definedName>
    <definedName name="IQ_EST_CFPS_GROWTH_2YR">"c1775"</definedName>
    <definedName name="IQ_EST_CFPS_GROWTH_2YR_CIQ">"c3710"</definedName>
    <definedName name="IQ_EST_CFPS_GROWTH_Q_1YR">"c1776"</definedName>
    <definedName name="IQ_EST_CFPS_GROWTH_Q_1YR_CIQ">"c3711"</definedName>
    <definedName name="IQ_EST_CFPS_SEQ_GROWTH_Q">"c1777"</definedName>
    <definedName name="IQ_EST_CFPS_SEQ_GROWTH_Q_CIQ">"c3712"</definedName>
    <definedName name="IQ_EST_CFPS_SURPRISE_PERCENT">"c1872"</definedName>
    <definedName name="IQ_EST_CFPS_SURPRISE_PERCENT_CIQ">"c3724"</definedName>
    <definedName name="IQ_EST_CURRENCY">"c2140"</definedName>
    <definedName name="IQ_EST_CURRENCY_CIQ">"c4769"</definedName>
    <definedName name="IQ_EST_CURRENCY_REUT">"c5437"</definedName>
    <definedName name="IQ_EST_DATE">"c1634"</definedName>
    <definedName name="IQ_EST_DATE_CIQ">"c4770"</definedName>
    <definedName name="IQ_EST_DATE_REUT">"c5438"</definedName>
    <definedName name="IQ_EST_DISTRIBUTABLE_CASH_DIFF_CIQ">"c4801"</definedName>
    <definedName name="IQ_EST_DISTRIBUTABLE_CASH_DIFF_CIQ_COL">"c11448"</definedName>
    <definedName name="IQ_EST_DISTRIBUTABLE_CASH_GROWTH_1YR_CIQ">"c4938"</definedName>
    <definedName name="IQ_EST_DISTRIBUTABLE_CASH_GROWTH_1YR_CIQ_COL">"c11585"</definedName>
    <definedName name="IQ_EST_DISTRIBUTABLE_CASH_GROWTH_2YR_CIQ">"c4939"</definedName>
    <definedName name="IQ_EST_DISTRIBUTABLE_CASH_GROWTH_2YR_CIQ_COL">"c11586"</definedName>
    <definedName name="IQ_EST_DISTRIBUTABLE_CASH_GROWTH_Q_1YR_CIQ">"c4940"</definedName>
    <definedName name="IQ_EST_DISTRIBUTABLE_CASH_GROWTH_Q_1YR_CIQ_COL">"c11587"</definedName>
    <definedName name="IQ_EST_DISTRIBUTABLE_CASH_SEQ_GROWTH_Q_CIQ">"c4941"</definedName>
    <definedName name="IQ_EST_DISTRIBUTABLE_CASH_SEQ_GROWTH_Q_CIQ_COL">"c11588"</definedName>
    <definedName name="IQ_EST_DISTRIBUTABLE_CASH_SHARE_DIFF_CIQ">"c4809"</definedName>
    <definedName name="IQ_EST_DISTRIBUTABLE_CASH_SHARE_DIFF_CIQ_COL">"c11456"</definedName>
    <definedName name="IQ_EST_DISTRIBUTABLE_CASH_SHARE_GROWTH_1YR_CIQ">"c4942"</definedName>
    <definedName name="IQ_EST_DISTRIBUTABLE_CASH_SHARE_GROWTH_1YR_CIQ_COL">"c11589"</definedName>
    <definedName name="IQ_EST_DISTRIBUTABLE_CASH_SHARE_GROWTH_2YR_CIQ">"c4943"</definedName>
    <definedName name="IQ_EST_DISTRIBUTABLE_CASH_SHARE_GROWTH_2YR_CIQ_COL">"c11590"</definedName>
    <definedName name="IQ_EST_DISTRIBUTABLE_CASH_SHARE_GROWTH_Q_1YR_CIQ">"c4944"</definedName>
    <definedName name="IQ_EST_DISTRIBUTABLE_CASH_SHARE_GROWTH_Q_1YR_CIQ_COL">"c11591"</definedName>
    <definedName name="IQ_EST_DISTRIBUTABLE_CASH_SHARE_SEQ_GROWTH_Q_CIQ">"c4945"</definedName>
    <definedName name="IQ_EST_DISTRIBUTABLE_CASH_SHARE_SEQ_GROWTH_Q_CIQ_COL">"c11592"</definedName>
    <definedName name="IQ_EST_DISTRIBUTABLE_CASH_SHARE_SURPRISE_PERCENT_CIQ">"c4818"</definedName>
    <definedName name="IQ_EST_DISTRIBUTABLE_CASH_SHARE_SURPRISE_PERCENT_CIQ_COL">"c11465"</definedName>
    <definedName name="IQ_EST_DISTRIBUTABLE_CASH_SURPRISE_PERCENT_CIQ">"c4820"</definedName>
    <definedName name="IQ_EST_DISTRIBUTABLE_CASH_SURPRISE_PERCENT_CIQ_COL">"c11467"</definedName>
    <definedName name="IQ_EST_DPS_DIFF">"c1873"</definedName>
    <definedName name="IQ_EST_DPS_DIFF_CIQ">"c3725"</definedName>
    <definedName name="IQ_EST_DPS_GROWTH_1YR">"c1778"</definedName>
    <definedName name="IQ_EST_DPS_GROWTH_1YR_CIQ">"c3713"</definedName>
    <definedName name="IQ_EST_DPS_GROWTH_2YR">"c1779"</definedName>
    <definedName name="IQ_EST_DPS_GROWTH_2YR_CIQ">"c3714"</definedName>
    <definedName name="IQ_EST_DPS_GROWTH_Q_1YR">"c1780"</definedName>
    <definedName name="IQ_EST_DPS_GROWTH_Q_1YR_CIQ">"c3715"</definedName>
    <definedName name="IQ_EST_DPS_SEQ_GROWTH_Q">"c1781"</definedName>
    <definedName name="IQ_EST_DPS_SEQ_GROWTH_Q_CIQ">"c3716"</definedName>
    <definedName name="IQ_EST_DPS_SURPRISE_PERCENT">"c1874"</definedName>
    <definedName name="IQ_EST_DPS_SURPRISE_PERCENT_CIQ">"c3726"</definedName>
    <definedName name="IQ_EST_EBIT_DIFF">"c1875"</definedName>
    <definedName name="IQ_EST_EBIT_DIFF_CIQ">"c4747"</definedName>
    <definedName name="IQ_EST_EBIT_GW_DIFF_CIQ">"c4829"</definedName>
    <definedName name="IQ_EST_EBIT_GW_DIFF_CIQ_COL">"c11476"</definedName>
    <definedName name="IQ_EST_EBIT_GW_SURPRISE_PERCENT_CIQ">"c4838"</definedName>
    <definedName name="IQ_EST_EBIT_GW_SURPRISE_PERCENT_CIQ_COL">"c11485"</definedName>
    <definedName name="IQ_EST_EBIT_SBC_DIFF_CIQ">"c4839"</definedName>
    <definedName name="IQ_EST_EBIT_SBC_DIFF_CIQ_COL">"c11486"</definedName>
    <definedName name="IQ_EST_EBIT_SBC_GW_DIFF_CIQ">"c4843"</definedName>
    <definedName name="IQ_EST_EBIT_SBC_GW_DIFF_CIQ_COL">"c11490"</definedName>
    <definedName name="IQ_EST_EBIT_SBC_GW_SURPRISE_PERCENT_CIQ">"c4852"</definedName>
    <definedName name="IQ_EST_EBIT_SBC_GW_SURPRISE_PERCENT_CIQ_COL">"c11499"</definedName>
    <definedName name="IQ_EST_EBIT_SBC_SURPRISE_PERCENT_CIQ">"c4858"</definedName>
    <definedName name="IQ_EST_EBIT_SBC_SURPRISE_PERCENT_CIQ_COL">"c11505"</definedName>
    <definedName name="IQ_EST_EBIT_SURPRISE_PERCENT">"c1876"</definedName>
    <definedName name="IQ_EST_EBIT_SURPRISE_PERCENT_CIQ">"c4748"</definedName>
    <definedName name="IQ_EST_EBITDA_DIFF">"c1867"</definedName>
    <definedName name="IQ_EST_EBITDA_DIFF_CIQ">"c3719"</definedName>
    <definedName name="IQ_EST_EBITDA_GROWTH_1YR">"c1766"</definedName>
    <definedName name="IQ_EST_EBITDA_GROWTH_1YR_CIQ">"c3695"</definedName>
    <definedName name="IQ_EST_EBITDA_GROWTH_2YR">"c1767"</definedName>
    <definedName name="IQ_EST_EBITDA_GROWTH_2YR_CIQ">"c3696"</definedName>
    <definedName name="IQ_EST_EBITDA_GROWTH_Q_1YR">"c1768"</definedName>
    <definedName name="IQ_EST_EBITDA_GROWTH_Q_1YR_CIQ">"c3697"</definedName>
    <definedName name="IQ_EST_EBITDA_SBC_DIFF_CIQ">"c4860"</definedName>
    <definedName name="IQ_EST_EBITDA_SBC_DIFF_CIQ_COL">"c11507"</definedName>
    <definedName name="IQ_EST_EBITDA_SBC_SURPRISE_PERCENT_CIQ">"c4869"</definedName>
    <definedName name="IQ_EST_EBITDA_SBC_SURPRISE_PERCENT_CIQ_COL">"c11516"</definedName>
    <definedName name="IQ_EST_EBITDA_SEQ_GROWTH_Q">"c1769"</definedName>
    <definedName name="IQ_EST_EBITDA_SEQ_GROWTH_Q_CIQ">"c3698"</definedName>
    <definedName name="IQ_EST_EBITDA_SURPRISE_PERCENT">"c1868"</definedName>
    <definedName name="IQ_EST_EBITDA_SURPRISE_PERCENT_CIQ">"c3720"</definedName>
    <definedName name="IQ_EST_EBT_SBC_DIFF_CIQ">"c4873"</definedName>
    <definedName name="IQ_EST_EBT_SBC_DIFF_CIQ_COL">"c11520"</definedName>
    <definedName name="IQ_EST_EBT_SBC_GW_DIFF_CIQ">"c4877"</definedName>
    <definedName name="IQ_EST_EBT_SBC_GW_DIFF_CIQ_COL">"c11524"</definedName>
    <definedName name="IQ_EST_EBT_SBC_GW_SURPRISE_PERCENT_CIQ">"c4886"</definedName>
    <definedName name="IQ_EST_EBT_SBC_GW_SURPRISE_PERCENT_CIQ_COL">"c11533"</definedName>
    <definedName name="IQ_EST_EBT_SBC_SURPRISE_PERCENT_CIQ">"c4892"</definedName>
    <definedName name="IQ_EST_EBT_SBC_SURPRISE_PERCENT_CIQ_COL">"c11539"</definedName>
    <definedName name="IQ_EST_EPS_DIFF">"c1864"</definedName>
    <definedName name="IQ_EST_EPS_DIFF_CIQ">"c4999"</definedName>
    <definedName name="IQ_EST_EPS_GROWTH_1YR">"c1636"</definedName>
    <definedName name="IQ_EST_EPS_GROWTH_1YR_CIQ">"c3628"</definedName>
    <definedName name="IQ_EST_EPS_GROWTH_1YR_REUT">"c3646"</definedName>
    <definedName name="IQ_EST_EPS_GROWTH_2YR">"c1637"</definedName>
    <definedName name="IQ_EST_EPS_GROWTH_2YR_CIQ">"c3689"</definedName>
    <definedName name="IQ_EST_EPS_GROWTH_5YR">"c1655"</definedName>
    <definedName name="IQ_EST_EPS_GROWTH_5YR_BOTTOM_UP_CIQ">"c12024"</definedName>
    <definedName name="IQ_EST_EPS_GROWTH_5YR_CIQ">"c3615"</definedName>
    <definedName name="IQ_EST_EPS_GROWTH_5YR_HIGH">"c1657"</definedName>
    <definedName name="IQ_EST_EPS_GROWTH_5YR_HIGH_CIQ">"c4663"</definedName>
    <definedName name="IQ_EST_EPS_GROWTH_5YR_LOW">"c1658"</definedName>
    <definedName name="IQ_EST_EPS_GROWTH_5YR_LOW_CIQ">"c4664"</definedName>
    <definedName name="IQ_EST_EPS_GROWTH_5YR_MEDIAN">"c1656"</definedName>
    <definedName name="IQ_EST_EPS_GROWTH_5YR_MEDIAN_CIQ">"c5480"</definedName>
    <definedName name="IQ_EST_EPS_GROWTH_5YR_NUM">"c1659"</definedName>
    <definedName name="IQ_EST_EPS_GROWTH_5YR_NUM_CIQ">"c4665"</definedName>
    <definedName name="IQ_EST_EPS_GROWTH_5YR_REUT">"c3633"</definedName>
    <definedName name="IQ_EST_EPS_GROWTH_5YR_STDDEV">"c1660"</definedName>
    <definedName name="IQ_EST_EPS_GROWTH_5YR_STDDEV_CIQ">"c4666"</definedName>
    <definedName name="IQ_EST_EPS_GROWTH_Q_1YR">"c1641"</definedName>
    <definedName name="IQ_EST_EPS_GROWTH_Q_1YR_CIQ">"c4744"</definedName>
    <definedName name="IQ_EST_EPS_GROWTH_Q_1YR_REUT">"c5410"</definedName>
    <definedName name="IQ_EST_EPS_GW_DIFF">"c1891"</definedName>
    <definedName name="IQ_EST_EPS_GW_DIFF_CIQ">"c4761"</definedName>
    <definedName name="IQ_EST_EPS_GW_SURPRISE_PERCENT">"c1892"</definedName>
    <definedName name="IQ_EST_EPS_GW_SURPRISE_PERCENT_CIQ">"c4762"</definedName>
    <definedName name="IQ_EST_EPS_NORM_DIFF">"c2247"</definedName>
    <definedName name="IQ_EST_EPS_NORM_DIFF_CIQ">"c4745"</definedName>
    <definedName name="IQ_EST_EPS_NORM_SURPRISE_PERCENT">"c2248"</definedName>
    <definedName name="IQ_EST_EPS_NORM_SURPRISE_PERCENT_CIQ">"c4746"</definedName>
    <definedName name="IQ_EST_EPS_REPORT_DIFF">"c1893"</definedName>
    <definedName name="IQ_EST_EPS_REPORT_DIFF_CIQ">"c4763"</definedName>
    <definedName name="IQ_EST_EPS_REPORT_SURPRISE_PERCENT">"c1894"</definedName>
    <definedName name="IQ_EST_EPS_REPORT_SURPRISE_PERCENT_CIQ">"c4764"</definedName>
    <definedName name="IQ_EST_EPS_SBC_DIFF_CIQ">"c4899"</definedName>
    <definedName name="IQ_EST_EPS_SBC_DIFF_CIQ_COL">"c11546"</definedName>
    <definedName name="IQ_EST_EPS_SBC_GW_DIFF_CIQ">"c4903"</definedName>
    <definedName name="IQ_EST_EPS_SBC_GW_DIFF_CIQ_COL">"c11550"</definedName>
    <definedName name="IQ_EST_EPS_SBC_GW_SURPRISE_PERCENT_CIQ">"c4912"</definedName>
    <definedName name="IQ_EST_EPS_SBC_GW_SURPRISE_PERCENT_CIQ_COL">"c11559"</definedName>
    <definedName name="IQ_EST_EPS_SBC_SURPRISE_PERCENT_CIQ">"c4918"</definedName>
    <definedName name="IQ_EST_EPS_SBC_SURPRISE_PERCENT_CIQ_COL">"c11565"</definedName>
    <definedName name="IQ_EST_EPS_SEQ_GROWTH_Q">"c1764"</definedName>
    <definedName name="IQ_EST_EPS_SEQ_GROWTH_Q_CIQ">"c3690"</definedName>
    <definedName name="IQ_EST_EPS_SURPRISE_PERCENT">"c1635"</definedName>
    <definedName name="IQ_EST_EPS_SURPRISE_PERCENT_CIQ">"c5000"</definedName>
    <definedName name="IQ_EST_FAIR_VALUE_MORT_SERVICING_ASSETS_FFIEC">"c12956"</definedName>
    <definedName name="IQ_EST_FFO_ADJ_DIFF_CIQ">"c4958"</definedName>
    <definedName name="IQ_EST_FFO_ADJ_DIFF_CIQ_COL">"c11605"</definedName>
    <definedName name="IQ_EST_FFO_ADJ_GROWTH_1YR_CIQ">"c4946"</definedName>
    <definedName name="IQ_EST_FFO_ADJ_GROWTH_1YR_CIQ_COL">"c11593"</definedName>
    <definedName name="IQ_EST_FFO_ADJ_GROWTH_2YR_CIQ">"c4947"</definedName>
    <definedName name="IQ_EST_FFO_ADJ_GROWTH_2YR_CIQ_COL">"c11594"</definedName>
    <definedName name="IQ_EST_FFO_ADJ_GROWTH_Q_1YR_CIQ">"c4948"</definedName>
    <definedName name="IQ_EST_FFO_ADJ_GROWTH_Q_1YR_CIQ_COL">"c11595"</definedName>
    <definedName name="IQ_EST_FFO_ADJ_SEQ_GROWTH_Q_CIQ">"c4949"</definedName>
    <definedName name="IQ_EST_FFO_ADJ_SEQ_GROWTH_Q_CIQ_COL">"c11596"</definedName>
    <definedName name="IQ_EST_FFO_ADJ_SURPRISE_PERCENT_CIQ">"c4967"</definedName>
    <definedName name="IQ_EST_FFO_ADJ_SURPRISE_PERCENT_CIQ_COL">"c11614"</definedName>
    <definedName name="IQ_EST_FFO_DIFF">"c1869"</definedName>
    <definedName name="IQ_EST_FFO_DIFF_CIQ">"c3721"</definedName>
    <definedName name="IQ_EST_FFO_DIFF_CIQ_COL">"c11616"</definedName>
    <definedName name="IQ_EST_FFO_DIFF_REUT">"c3890"</definedName>
    <definedName name="IQ_EST_FFO_GROWTH_1YR">"c1770"</definedName>
    <definedName name="IQ_EST_FFO_GROWTH_1YR_CIQ">"c3705"</definedName>
    <definedName name="IQ_EST_FFO_GROWTH_1YR_CIQ_COL">"c11597"</definedName>
    <definedName name="IQ_EST_FFO_GROWTH_2YR">"c1771"</definedName>
    <definedName name="IQ_EST_FFO_GROWTH_2YR_CIQ">"c3706"</definedName>
    <definedName name="IQ_EST_FFO_GROWTH_2YR_CIQ_COL">"c11598"</definedName>
    <definedName name="IQ_EST_FFO_GROWTH_Q_1YR">"c1772"</definedName>
    <definedName name="IQ_EST_FFO_GROWTH_Q_1YR_CIQ">"c3707"</definedName>
    <definedName name="IQ_EST_FFO_GROWTH_Q_1YR_CIQ_COL">"c11599"</definedName>
    <definedName name="IQ_EST_FFO_SEQ_GROWTH_Q">"c1773"</definedName>
    <definedName name="IQ_EST_FFO_SEQ_GROWTH_Q_CIQ">"c3708"</definedName>
    <definedName name="IQ_EST_FFO_SEQ_GROWTH_Q_CIQ_COL">"c11600"</definedName>
    <definedName name="IQ_EST_FFO_SHARE_DIFF_CIQ">"c4969"</definedName>
    <definedName name="IQ_EST_FFO_SHARE_GROWTH_1YR_CIQ">"c4950"</definedName>
    <definedName name="IQ_EST_FFO_SHARE_GROWTH_2YR_CIQ">"c4951"</definedName>
    <definedName name="IQ_EST_FFO_SHARE_GROWTH_Q_1YR_CIQ">"c4952"</definedName>
    <definedName name="IQ_EST_FFO_SHARE_SEQ_GROWTH_Q_CIQ">"c4953"</definedName>
    <definedName name="IQ_EST_FFO_SHARE_SURPRISE_PERCENT_CIQ">"c4982"</definedName>
    <definedName name="IQ_EST_FFO_SURPRISE_PERCENT">"c1870"</definedName>
    <definedName name="IQ_EST_FFO_SURPRISE_PERCENT_CIQ">"c3722"</definedName>
    <definedName name="IQ_EST_FFO_SURPRISE_PERCENT_CIQ_COL">"c11629"</definedName>
    <definedName name="IQ_EST_FFO_SURPRISE_PERCENT_REUT">"c3891"</definedName>
    <definedName name="IQ_EST_FOOTNOTE">"c4540"</definedName>
    <definedName name="IQ_EST_FOOTNOTE_CIQ">"c12022"</definedName>
    <definedName name="IQ_EST_MAINT_CAPEX_DIFF_CIQ">"c4985"</definedName>
    <definedName name="IQ_EST_MAINT_CAPEX_DIFF_CIQ_COL">"c11632"</definedName>
    <definedName name="IQ_EST_MAINT_CAPEX_GROWTH_1YR_CIQ">"c4954"</definedName>
    <definedName name="IQ_EST_MAINT_CAPEX_GROWTH_1YR_CIQ_COL">"c11601"</definedName>
    <definedName name="IQ_EST_MAINT_CAPEX_GROWTH_2YR_CIQ">"c4955"</definedName>
    <definedName name="IQ_EST_MAINT_CAPEX_GROWTH_2YR_CIQ_COL">"c11602"</definedName>
    <definedName name="IQ_EST_MAINT_CAPEX_GROWTH_Q_1YR_CIQ">"c4956"</definedName>
    <definedName name="IQ_EST_MAINT_CAPEX_GROWTH_Q_1YR_CIQ_COL">"c11603"</definedName>
    <definedName name="IQ_EST_MAINT_CAPEX_SEQ_GROWTH_Q_CIQ">"c4957"</definedName>
    <definedName name="IQ_EST_MAINT_CAPEX_SEQ_GROWTH_Q_CIQ_COL">"c11604"</definedName>
    <definedName name="IQ_EST_MAINT_CAPEX_SURPRISE_PERCENT_CIQ">"c5003"</definedName>
    <definedName name="IQ_EST_MAINT_CAPEX_SURPRISE_PERCENT_CIQ_COL">"c11650"</definedName>
    <definedName name="IQ_EST_NAV_DIFF">"c1895"</definedName>
    <definedName name="IQ_EST_NAV_SURPRISE_PERCENT">"c1896"</definedName>
    <definedName name="IQ_EST_NET_DEBT_DIFF_CIQ">"c5004"</definedName>
    <definedName name="IQ_EST_NET_DEBT_SURPRISE_PERCENT_CIQ">"c5006"</definedName>
    <definedName name="IQ_EST_NEXT_EARNINGS_DATE">"c13591"</definedName>
    <definedName name="IQ_EST_NI_DIFF">"c1885"</definedName>
    <definedName name="IQ_EST_NI_DIFF_CIQ">"c4755"</definedName>
    <definedName name="IQ_EST_NI_GW_DIFF">"c1887"</definedName>
    <definedName name="IQ_EST_NI_GW_DIFF_CIQ">"c4757"</definedName>
    <definedName name="IQ_EST_NI_GW_SURPRISE_PERCENT">"c1888"</definedName>
    <definedName name="IQ_EST_NI_GW_SURPRISE_PERCENT_CIQ">"c4758"</definedName>
    <definedName name="IQ_EST_NI_REPORT_DIFF">"c1889"</definedName>
    <definedName name="IQ_EST_NI_REPORT_DIFF_CIQ">"c4759"</definedName>
    <definedName name="IQ_EST_NI_REPORT_SURPRISE_PERCENT">"c1890"</definedName>
    <definedName name="IQ_EST_NI_REPORT_SURPRISE_PERCENT_CIQ">"c4760"</definedName>
    <definedName name="IQ_EST_NI_SBC_DIFF_CIQ">"c5010"</definedName>
    <definedName name="IQ_EST_NI_SBC_DIFF_CIQ_COL">"c11657"</definedName>
    <definedName name="IQ_EST_NI_SBC_GW_DIFF_CIQ">"c5014"</definedName>
    <definedName name="IQ_EST_NI_SBC_GW_DIFF_CIQ_COL">"c11661"</definedName>
    <definedName name="IQ_EST_NI_SBC_GW_SURPRISE_PERCENT_CIQ">"c5023"</definedName>
    <definedName name="IQ_EST_NI_SBC_GW_SURPRISE_PERCENT_CIQ_COL">"c11670"</definedName>
    <definedName name="IQ_EST_NI_SBC_SURPRISE_PERCENT_CIQ">"c5029"</definedName>
    <definedName name="IQ_EST_NI_SBC_SURPRISE_PERCENT_CIQ_COL">"c11676"</definedName>
    <definedName name="IQ_EST_NI_SURPRISE_PERCENT">"c1886"</definedName>
    <definedName name="IQ_EST_NI_SURPRISE_PERCENT_CIQ">"c4756"</definedName>
    <definedName name="IQ_EST_NUM_BUY">"c1759"</definedName>
    <definedName name="IQ_EST_NUM_HIGH_REC_CIQ">"c3701"</definedName>
    <definedName name="IQ_EST_NUM_HIGHEST_REC_CIQ">"c3700"</definedName>
    <definedName name="IQ_EST_NUM_HOLD">"c1761"</definedName>
    <definedName name="IQ_EST_NUM_LOW_REC_CIQ">"c3703"</definedName>
    <definedName name="IQ_EST_NUM_LOWEST_REC_CIQ">"c3704"</definedName>
    <definedName name="IQ_EST_NUM_NEUTRAL_REC_CIQ">"c3702"</definedName>
    <definedName name="IQ_EST_NUM_NO_OPINION">"c1758"</definedName>
    <definedName name="IQ_EST_NUM_NO_OPINION_CIQ">"c3699"</definedName>
    <definedName name="IQ_EST_NUM_OUTPERFORM">"c1760"</definedName>
    <definedName name="IQ_EST_NUM_SELL">"c1763"</definedName>
    <definedName name="IQ_EST_NUM_UNDERPERFORM">"c1762"</definedName>
    <definedName name="IQ_EST_OPER_INC_DIFF">"c1877"</definedName>
    <definedName name="IQ_EST_OPER_INC_DIFF_CIQ">"c12017"</definedName>
    <definedName name="IQ_EST_OPER_INC_SURPRISE_PERCENT">"c1878"</definedName>
    <definedName name="IQ_EST_OPER_INC_SURPRISE_PERCENT_CIQ">"c12018"</definedName>
    <definedName name="IQ_EST_PERIOD_ID">"c13923"</definedName>
    <definedName name="IQ_EST_PRE_TAX_DIFF">"c1879"</definedName>
    <definedName name="IQ_EST_PRE_TAX_DIFF_CIQ">"c4749"</definedName>
    <definedName name="IQ_EST_PRE_TAX_GW_DIFF">"c1881"</definedName>
    <definedName name="IQ_EST_PRE_TAX_GW_DIFF_CIQ">"c4751"</definedName>
    <definedName name="IQ_EST_PRE_TAX_GW_SURPRISE_PERCENT">"c1882"</definedName>
    <definedName name="IQ_EST_PRE_TAX_GW_SURPRISE_PERCENT_CIQ">"c4752"</definedName>
    <definedName name="IQ_EST_PRE_TAX_REPORT_DIFF">"c1883"</definedName>
    <definedName name="IQ_EST_PRE_TAX_REPORT_DIFF_CIQ">"c4753"</definedName>
    <definedName name="IQ_EST_PRE_TAX_REPORT_SURPRISE_PERCENT">"c1884"</definedName>
    <definedName name="IQ_EST_PRE_TAX_REPORT_SURPRISE_PERCENT_CIQ">"c4754"</definedName>
    <definedName name="IQ_EST_PRE_TAX_SURPRISE_PERCENT">"c1880"</definedName>
    <definedName name="IQ_EST_PRE_TAX_SURPRISE_PERCENT_CIQ">"c4750"</definedName>
    <definedName name="IQ_EST_RECURRING_PROFIT_SHARE_DIFF_CIQ">"c5043"</definedName>
    <definedName name="IQ_EST_RECURRING_PROFIT_SHARE_DIFF_CIQ_COL">"c11690"</definedName>
    <definedName name="IQ_EST_RECURRING_PROFIT_SHARE_SURPRISE_PERCENT_CIQ">"c5053"</definedName>
    <definedName name="IQ_EST_RECURRING_PROFIT_SHARE_SURPRISE_PERCENT_CIQ_COL">"c11700"</definedName>
    <definedName name="IQ_EST_REV_DIFF">"c1865"</definedName>
    <definedName name="IQ_EST_REV_DIFF_CIQ">"c3717"</definedName>
    <definedName name="IQ_EST_REV_GROWTH_1YR">"c1638"</definedName>
    <definedName name="IQ_EST_REV_GROWTH_1YR_CIQ">"c3691"</definedName>
    <definedName name="IQ_EST_REV_GROWTH_2YR">"c1639"</definedName>
    <definedName name="IQ_EST_REV_GROWTH_2YR_CIQ">"c3692"</definedName>
    <definedName name="IQ_EST_REV_GROWTH_Q_1YR">"c1640"</definedName>
    <definedName name="IQ_EST_REV_GROWTH_Q_1YR_CIQ">"c3693"</definedName>
    <definedName name="IQ_EST_REV_SEQ_GROWTH_Q">"c1765"</definedName>
    <definedName name="IQ_EST_REV_SEQ_GROWTH_Q_CIQ">"c3694"</definedName>
    <definedName name="IQ_EST_REV_SURPRISE_PERCENT">"c1866"</definedName>
    <definedName name="IQ_EST_REV_SURPRISE_PERCENT_CIQ">"c3718"</definedName>
    <definedName name="IQ_EST_VENDOR">"c5564"</definedName>
    <definedName name="IQ_ESTIMATED_ASSESSABLE_DEPOSITS_FDIC">"c6490"</definedName>
    <definedName name="IQ_ESTIMATED_INSURED_DEPOSITS_FDIC">"c6491"</definedName>
    <definedName name="IQ_EV_OVER_EMPLOYEE">"c1225"</definedName>
    <definedName name="IQ_EV_OVER_LTM_EBIT">"c1221"</definedName>
    <definedName name="IQ_EV_OVER_LTM_EBITDA">"c1223"</definedName>
    <definedName name="IQ_EV_OVER_LTM_REVENUE">"c1227"</definedName>
    <definedName name="IQ_EV_OVER_REVENUE_EST">"IQ_EV_OVER_REVENUE_EST"</definedName>
    <definedName name="IQ_EV_OVER_REVENUE_EST_1">"IQ_EV_OVER_REVENUE_EST_1"</definedName>
    <definedName name="IQ_EVAL_DATE">"c2180"</definedName>
    <definedName name="IQ_EVENT_ADDRESS">"c19167"</definedName>
    <definedName name="IQ_EVENT_ADVISORS">"c19147"</definedName>
    <definedName name="IQ_EVENT_AGENDA">"c19168"</definedName>
    <definedName name="IQ_EVENT_CALL_DESCRIPTION">"c19154"</definedName>
    <definedName name="IQ_EVENT_CONTACT">"c19160"</definedName>
    <definedName name="IQ_EVENT_DATE">"c13819"</definedName>
    <definedName name="IQ_EVENT_EMAIL">"c19162"</definedName>
    <definedName name="IQ_EVENT_ID">"c13818"</definedName>
    <definedName name="IQ_EVENT_LIVE_AUDIO_DETAILS_WEBCAST_URL">"c19153"</definedName>
    <definedName name="IQ_EVENT_LIVE_OTHER_PASSCODE">"c19152"</definedName>
    <definedName name="IQ_EVENT_LIVE_OTHER_PHONE_NUMBER">"c19151"</definedName>
    <definedName name="IQ_EVENT_LIVE_PASSCODE">"c19150"</definedName>
    <definedName name="IQ_EVENT_LIVE_PHONE_NUMBER">"c19149"</definedName>
    <definedName name="IQ_EVENT_MARKETINDICATOR">"c19166"</definedName>
    <definedName name="IQ_EVENT_OTHER_CONTACT">"c19163"</definedName>
    <definedName name="IQ_EVENT_OTHER_CONTACT_EMAIL">"c19165"</definedName>
    <definedName name="IQ_EVENT_OTHER_CONTACT_PHONE">"c19164"</definedName>
    <definedName name="IQ_EVENT_PHONE">"c19161"</definedName>
    <definedName name="IQ_EVENT_REPLAY_AUDIO_DETAILS_WEBCAST_URL">"c19159"</definedName>
    <definedName name="IQ_EVENT_REPLAY_BEGINS">"c19157"</definedName>
    <definedName name="IQ_EVENT_REPLAY_ENDS">"c19158"</definedName>
    <definedName name="IQ_EVENT_REPLAY_PASSCODE">"c19156"</definedName>
    <definedName name="IQ_EVENT_REPLAY_PHONE_NUMBER">"c19155"</definedName>
    <definedName name="IQ_EVENT_SITUATION">"c19148"</definedName>
    <definedName name="IQ_EVENT_SOURCE">"c19146"</definedName>
    <definedName name="IQ_EVENT_TIME">"c13820"</definedName>
    <definedName name="IQ_EVENT_TYPE">"c13821"</definedName>
    <definedName name="IQ_EXCEL_DATA_METHOD">"c16229"</definedName>
    <definedName name="IQ_EXCHANGE">"c405"</definedName>
    <definedName name="IQ_EXCISE_TAXES_EXCL_SALES">"c5515"</definedName>
    <definedName name="IQ_EXCISE_TAXES_INCL_SALES">"c5514"</definedName>
    <definedName name="IQ_EXERCISE_PRICE">"c406"</definedName>
    <definedName name="IQ_EXERCISED">"c406"</definedName>
    <definedName name="IQ_EXP_REIMBURSE_RENTAL_REVENUE">"c16064"</definedName>
    <definedName name="IQ_EXP_RETURN_PENSION_DOMESTIC">"c407"</definedName>
    <definedName name="IQ_EXP_RETURN_PENSION_FOREIGN">"c408"</definedName>
    <definedName name="IQ_EXPENSE_CODE_">"000"</definedName>
    <definedName name="IQ_EXPENSE_REIMBURSEMENTS">"c16020"</definedName>
    <definedName name="IQ_EXPENSES_AP">"c8875"</definedName>
    <definedName name="IQ_EXPENSES_AP_ABS">"c8894"</definedName>
    <definedName name="IQ_EXPENSES_FIXED_ASSETS_FFIEC">"c13024"</definedName>
    <definedName name="IQ_EXPENSES_NAME_AP">"c8913"</definedName>
    <definedName name="IQ_EXPENSES_NAME_AP_ABS">"c8932"</definedName>
    <definedName name="IQ_EXPLORATION_EXPENDITURE_ALUM">"c9255"</definedName>
    <definedName name="IQ_EXPLORATION_EXPENDITURE_COAL">"c9827"</definedName>
    <definedName name="IQ_EXPLORATION_EXPENDITURE_COP">"c9202"</definedName>
    <definedName name="IQ_EXPLORATION_EXPENDITURE_DIAM">"c9679"</definedName>
    <definedName name="IQ_EXPLORATION_EXPENDITURE_GOLD">"c9040"</definedName>
    <definedName name="IQ_EXPLORATION_EXPENDITURE_IRON">"c9414"</definedName>
    <definedName name="IQ_EXPLORATION_EXPENDITURE_LEAD">"c9467"</definedName>
    <definedName name="IQ_EXPLORATION_EXPENDITURE_MANG">"c9520"</definedName>
    <definedName name="IQ_EXPLORATION_EXPENDITURE_MOLYB">"c9732"</definedName>
    <definedName name="IQ_EXPLORATION_EXPENDITURE_NICK">"c9308"</definedName>
    <definedName name="IQ_EXPLORATION_EXPENDITURE_PLAT">"c9146"</definedName>
    <definedName name="IQ_EXPLORATION_EXPENDITURE_SILVER">"c9093"</definedName>
    <definedName name="IQ_EXPLORATION_EXPENDITURE_TITAN">"c9573"</definedName>
    <definedName name="IQ_EXPLORATION_EXPENDITURE_URAN">"c9626"</definedName>
    <definedName name="IQ_EXPLORATION_EXPENDITURE_ZINC">"c9361"</definedName>
    <definedName name="IQ_EXPLORE_DRILL">"c409"</definedName>
    <definedName name="IQ_EXPLORE_DRILL_EXP_TOTAL">"c13850"</definedName>
    <definedName name="IQ_EXPORT_PRICE_INDEX">"c6860"</definedName>
    <definedName name="IQ_EXPORT_PRICE_INDEX_APR">"c7520"</definedName>
    <definedName name="IQ_EXPORT_PRICE_INDEX_APR_FC">"c8400"</definedName>
    <definedName name="IQ_EXPORT_PRICE_INDEX_FC">"c7740"</definedName>
    <definedName name="IQ_EXPORT_PRICE_INDEX_POP">"c7080"</definedName>
    <definedName name="IQ_EXPORT_PRICE_INDEX_POP_FC">"c7960"</definedName>
    <definedName name="IQ_EXPORT_PRICE_INDEX_YOY">"c7300"</definedName>
    <definedName name="IQ_EXPORT_PRICE_INDEX_YOY_FC">"c8180"</definedName>
    <definedName name="IQ_EXPORTS_APR_FC_UNUSED">"c8401"</definedName>
    <definedName name="IQ_EXPORTS_APR_FC_UNUSED_UNUSED_UNUSED">"c8401"</definedName>
    <definedName name="IQ_EXPORTS_APR_UNUSED">"c7521"</definedName>
    <definedName name="IQ_EXPORTS_APR_UNUSED_UNUSED_UNUSED">"c7521"</definedName>
    <definedName name="IQ_EXPORTS_FACTOR_SERVICES">"c6862"</definedName>
    <definedName name="IQ_EXPORTS_FACTOR_SERVICES_APR">"c7522"</definedName>
    <definedName name="IQ_EXPORTS_FACTOR_SERVICES_APR_FC">"c8402"</definedName>
    <definedName name="IQ_EXPORTS_FACTOR_SERVICES_FC">"c7742"</definedName>
    <definedName name="IQ_EXPORTS_FACTOR_SERVICES_POP">"c7082"</definedName>
    <definedName name="IQ_EXPORTS_FACTOR_SERVICES_POP_FC">"c7962"</definedName>
    <definedName name="IQ_EXPORTS_FACTOR_SERVICES_SAAR">"c6863"</definedName>
    <definedName name="IQ_EXPORTS_FACTOR_SERVICES_SAAR_APR">"c7523"</definedName>
    <definedName name="IQ_EXPORTS_FACTOR_SERVICES_SAAR_APR_FC">"c8403"</definedName>
    <definedName name="IQ_EXPORTS_FACTOR_SERVICES_SAAR_FC">"c7743"</definedName>
    <definedName name="IQ_EXPORTS_FACTOR_SERVICES_SAAR_POP">"c7083"</definedName>
    <definedName name="IQ_EXPORTS_FACTOR_SERVICES_SAAR_POP_FC">"c7963"</definedName>
    <definedName name="IQ_EXPORTS_FACTOR_SERVICES_SAAR_USD_APR_FC">"c11817"</definedName>
    <definedName name="IQ_EXPORTS_FACTOR_SERVICES_SAAR_USD_FC">"c11814"</definedName>
    <definedName name="IQ_EXPORTS_FACTOR_SERVICES_SAAR_USD_POP_FC">"c11815"</definedName>
    <definedName name="IQ_EXPORTS_FACTOR_SERVICES_SAAR_USD_YOY_FC">"c11816"</definedName>
    <definedName name="IQ_EXPORTS_FACTOR_SERVICES_SAAR_YOY">"c7303"</definedName>
    <definedName name="IQ_EXPORTS_FACTOR_SERVICES_SAAR_YOY_FC">"c8183"</definedName>
    <definedName name="IQ_EXPORTS_FACTOR_SERVICES_USD_APR_FC">"c11813"</definedName>
    <definedName name="IQ_EXPORTS_FACTOR_SERVICES_USD_FC">"c11810"</definedName>
    <definedName name="IQ_EXPORTS_FACTOR_SERVICES_USD_POP_FC">"c11811"</definedName>
    <definedName name="IQ_EXPORTS_FACTOR_SERVICES_USD_YOY_FC">"c11812"</definedName>
    <definedName name="IQ_EXPORTS_FACTOR_SERVICES_YOY">"c7302"</definedName>
    <definedName name="IQ_EXPORTS_FACTOR_SERVICES_YOY_FC">"c8182"</definedName>
    <definedName name="IQ_EXPORTS_FC_UNUSED">"c7741"</definedName>
    <definedName name="IQ_EXPORTS_FC_UNUSED_UNUSED_UNUSED">"c7741"</definedName>
    <definedName name="IQ_EXPORTS_GOODS">"c6864"</definedName>
    <definedName name="IQ_EXPORTS_GOODS_APR">"c7524"</definedName>
    <definedName name="IQ_EXPORTS_GOODS_APR_FC">"c8404"</definedName>
    <definedName name="IQ_EXPORTS_GOODS_FC">"c7744"</definedName>
    <definedName name="IQ_EXPORTS_GOODS_NONFACTOR_SERVICES">"c6865"</definedName>
    <definedName name="IQ_EXPORTS_GOODS_NONFACTOR_SERVICES_APR">"c7525"</definedName>
    <definedName name="IQ_EXPORTS_GOODS_NONFACTOR_SERVICES_APR_FC">"c8405"</definedName>
    <definedName name="IQ_EXPORTS_GOODS_NONFACTOR_SERVICES_FC">"c7745"</definedName>
    <definedName name="IQ_EXPORTS_GOODS_NONFACTOR_SERVICES_POP">"c7085"</definedName>
    <definedName name="IQ_EXPORTS_GOODS_NONFACTOR_SERVICES_POP_FC">"c7965"</definedName>
    <definedName name="IQ_EXPORTS_GOODS_NONFACTOR_SERVICES_YOY">"c7305"</definedName>
    <definedName name="IQ_EXPORTS_GOODS_NONFACTOR_SERVICES_YOY_FC">"c8185"</definedName>
    <definedName name="IQ_EXPORTS_GOODS_POP">"c7084"</definedName>
    <definedName name="IQ_EXPORTS_GOODS_POP_FC">"c7964"</definedName>
    <definedName name="IQ_EXPORTS_GOODS_REAL">"c6973"</definedName>
    <definedName name="IQ_EXPORTS_GOODS_REAL_APR">"c7633"</definedName>
    <definedName name="IQ_EXPORTS_GOODS_REAL_APR_FC">"c8513"</definedName>
    <definedName name="IQ_EXPORTS_GOODS_REAL_FC">"c7853"</definedName>
    <definedName name="IQ_EXPORTS_GOODS_REAL_POP">"c7193"</definedName>
    <definedName name="IQ_EXPORTS_GOODS_REAL_POP_FC">"c8073"</definedName>
    <definedName name="IQ_EXPORTS_GOODS_REAL_SAAR">"c11930"</definedName>
    <definedName name="IQ_EXPORTS_GOODS_REAL_SAAR_APR">"c11933"</definedName>
    <definedName name="IQ_EXPORTS_GOODS_REAL_SAAR_APR_FC_UNUSED">"c8512"</definedName>
    <definedName name="IQ_EXPORTS_GOODS_REAL_SAAR_APR_FC_UNUSED_UNUSED_UNUSED">"c8512"</definedName>
    <definedName name="IQ_EXPORTS_GOODS_REAL_SAAR_APR_UNUSED">"c7632"</definedName>
    <definedName name="IQ_EXPORTS_GOODS_REAL_SAAR_APR_UNUSED_UNUSED_UNUSED">"c7632"</definedName>
    <definedName name="IQ_EXPORTS_GOODS_REAL_SAAR_FC_UNUSED">"c7852"</definedName>
    <definedName name="IQ_EXPORTS_GOODS_REAL_SAAR_FC_UNUSED_UNUSED_UNUSED">"c7852"</definedName>
    <definedName name="IQ_EXPORTS_GOODS_REAL_SAAR_POP">"c11931"</definedName>
    <definedName name="IQ_EXPORTS_GOODS_REAL_SAAR_POP_FC_UNUSED">"c8072"</definedName>
    <definedName name="IQ_EXPORTS_GOODS_REAL_SAAR_POP_FC_UNUSED_UNUSED_UNUSED">"c8072"</definedName>
    <definedName name="IQ_EXPORTS_GOODS_REAL_SAAR_POP_UNUSED">"c7192"</definedName>
    <definedName name="IQ_EXPORTS_GOODS_REAL_SAAR_POP_UNUSED_UNUSED_UNUSED">"c7192"</definedName>
    <definedName name="IQ_EXPORTS_GOODS_REAL_SAAR_UNUSED">"c6972"</definedName>
    <definedName name="IQ_EXPORTS_GOODS_REAL_SAAR_UNUSED_UNUSED_UNUSED">"c6972"</definedName>
    <definedName name="IQ_EXPORTS_GOODS_REAL_SAAR_YOY">"c11932"</definedName>
    <definedName name="IQ_EXPORTS_GOODS_REAL_SAAR_YOY_FC_UNUSED">"c8292"</definedName>
    <definedName name="IQ_EXPORTS_GOODS_REAL_SAAR_YOY_FC_UNUSED_UNUSED_UNUSED">"c8292"</definedName>
    <definedName name="IQ_EXPORTS_GOODS_REAL_SAAR_YOY_UNUSED">"c7412"</definedName>
    <definedName name="IQ_EXPORTS_GOODS_REAL_SAAR_YOY_UNUSED_UNUSED_UNUSED">"c7412"</definedName>
    <definedName name="IQ_EXPORTS_GOODS_REAL_YOY">"c7413"</definedName>
    <definedName name="IQ_EXPORTS_GOODS_REAL_YOY_FC">"c8293"</definedName>
    <definedName name="IQ_EXPORTS_GOODS_SERVICES">"c6866"</definedName>
    <definedName name="IQ_EXPORTS_GOODS_SERVICES_APR">"c7526"</definedName>
    <definedName name="IQ_EXPORTS_GOODS_SERVICES_APR_FC">"c8406"</definedName>
    <definedName name="IQ_EXPORTS_GOODS_SERVICES_FC">"c7746"</definedName>
    <definedName name="IQ_EXPORTS_GOODS_SERVICES_POP">"c7086"</definedName>
    <definedName name="IQ_EXPORTS_GOODS_SERVICES_POP_FC">"c7966"</definedName>
    <definedName name="IQ_EXPORTS_GOODS_SERVICES_REAL">"c6974"</definedName>
    <definedName name="IQ_EXPORTS_GOODS_SERVICES_REAL_APR">"c7634"</definedName>
    <definedName name="IQ_EXPORTS_GOODS_SERVICES_REAL_APR_FC">"c8514"</definedName>
    <definedName name="IQ_EXPORTS_GOODS_SERVICES_REAL_FC">"c7854"</definedName>
    <definedName name="IQ_EXPORTS_GOODS_SERVICES_REAL_POP">"c7194"</definedName>
    <definedName name="IQ_EXPORTS_GOODS_SERVICES_REAL_POP_FC">"c8074"</definedName>
    <definedName name="IQ_EXPORTS_GOODS_SERVICES_REAL_SAAR">"c6975"</definedName>
    <definedName name="IQ_EXPORTS_GOODS_SERVICES_REAL_SAAR_APR">"c7635"</definedName>
    <definedName name="IQ_EXPORTS_GOODS_SERVICES_REAL_SAAR_APR_FC">"c8515"</definedName>
    <definedName name="IQ_EXPORTS_GOODS_SERVICES_REAL_SAAR_FC">"c7855"</definedName>
    <definedName name="IQ_EXPORTS_GOODS_SERVICES_REAL_SAAR_POP">"c7195"</definedName>
    <definedName name="IQ_EXPORTS_GOODS_SERVICES_REAL_SAAR_POP_FC">"c8075"</definedName>
    <definedName name="IQ_EXPORTS_GOODS_SERVICES_REAL_SAAR_YOY">"c7415"</definedName>
    <definedName name="IQ_EXPORTS_GOODS_SERVICES_REAL_SAAR_YOY_FC">"c8295"</definedName>
    <definedName name="IQ_EXPORTS_GOODS_SERVICES_REAL_USD">"c11926"</definedName>
    <definedName name="IQ_EXPORTS_GOODS_SERVICES_REAL_USD_APR">"c11929"</definedName>
    <definedName name="IQ_EXPORTS_GOODS_SERVICES_REAL_USD_POP">"c11927"</definedName>
    <definedName name="IQ_EXPORTS_GOODS_SERVICES_REAL_USD_YOY">"c11928"</definedName>
    <definedName name="IQ_EXPORTS_GOODS_SERVICES_REAL_YOY">"c7414"</definedName>
    <definedName name="IQ_EXPORTS_GOODS_SERVICES_REAL_YOY_FC">"c8294"</definedName>
    <definedName name="IQ_EXPORTS_GOODS_SERVICES_SAAR">"c6867"</definedName>
    <definedName name="IQ_EXPORTS_GOODS_SERVICES_SAAR_APR">"c7527"</definedName>
    <definedName name="IQ_EXPORTS_GOODS_SERVICES_SAAR_APR_FC">"c8407"</definedName>
    <definedName name="IQ_EXPORTS_GOODS_SERVICES_SAAR_FC">"c7747"</definedName>
    <definedName name="IQ_EXPORTS_GOODS_SERVICES_SAAR_POP">"c7087"</definedName>
    <definedName name="IQ_EXPORTS_GOODS_SERVICES_SAAR_POP_FC">"c7967"</definedName>
    <definedName name="IQ_EXPORTS_GOODS_SERVICES_SAAR_YOY">"c7307"</definedName>
    <definedName name="IQ_EXPORTS_GOODS_SERVICES_SAAR_YOY_FC">"c8187"</definedName>
    <definedName name="IQ_EXPORTS_GOODS_SERVICES_USD">"c11822"</definedName>
    <definedName name="IQ_EXPORTS_GOODS_SERVICES_USD_APR">"c11825"</definedName>
    <definedName name="IQ_EXPORTS_GOODS_SERVICES_USD_POP">"c11823"</definedName>
    <definedName name="IQ_EXPORTS_GOODS_SERVICES_USD_YOY">"c11824"</definedName>
    <definedName name="IQ_EXPORTS_GOODS_SERVICES_YOY">"c7306"</definedName>
    <definedName name="IQ_EXPORTS_GOODS_SERVICES_YOY_FC">"c8186"</definedName>
    <definedName name="IQ_EXPORTS_GOODS_USD">"c11818"</definedName>
    <definedName name="IQ_EXPORTS_GOODS_USD_APR">"c11821"</definedName>
    <definedName name="IQ_EXPORTS_GOODS_USD_POP">"c11819"</definedName>
    <definedName name="IQ_EXPORTS_GOODS_USD_YOY">"c11820"</definedName>
    <definedName name="IQ_EXPORTS_GOODS_YOY">"c7304"</definedName>
    <definedName name="IQ_EXPORTS_GOODS_YOY_FC">"c8184"</definedName>
    <definedName name="IQ_EXPORTS_NONFACTOR_SERVICES">"c6868"</definedName>
    <definedName name="IQ_EXPORTS_NONFACTOR_SERVICES_APR">"c7528"</definedName>
    <definedName name="IQ_EXPORTS_NONFACTOR_SERVICES_APR_FC">"c8408"</definedName>
    <definedName name="IQ_EXPORTS_NONFACTOR_SERVICES_FC">"c7748"</definedName>
    <definedName name="IQ_EXPORTS_NONFACTOR_SERVICES_POP">"c7088"</definedName>
    <definedName name="IQ_EXPORTS_NONFACTOR_SERVICES_POP_FC">"c7968"</definedName>
    <definedName name="IQ_EXPORTS_NONFACTOR_SERVICES_YOY">"c7308"</definedName>
    <definedName name="IQ_EXPORTS_NONFACTOR_SERVICES_YOY_FC">"c8188"</definedName>
    <definedName name="IQ_EXPORTS_POP_FC_UNUSED">"c7961"</definedName>
    <definedName name="IQ_EXPORTS_POP_FC_UNUSED_UNUSED_UNUSED">"c7961"</definedName>
    <definedName name="IQ_EXPORTS_POP_UNUSED">"c7081"</definedName>
    <definedName name="IQ_EXPORTS_POP_UNUSED_UNUSED_UNUSED">"c7081"</definedName>
    <definedName name="IQ_EXPORTS_SERVICES_REAL">"c6977"</definedName>
    <definedName name="IQ_EXPORTS_SERVICES_REAL_APR">"c7637"</definedName>
    <definedName name="IQ_EXPORTS_SERVICES_REAL_APR_FC">"c8517"</definedName>
    <definedName name="IQ_EXPORTS_SERVICES_REAL_FC">"c7857"</definedName>
    <definedName name="IQ_EXPORTS_SERVICES_REAL_POP">"c7197"</definedName>
    <definedName name="IQ_EXPORTS_SERVICES_REAL_POP_FC">"c8077"</definedName>
    <definedName name="IQ_EXPORTS_SERVICES_REAL_SAAR">"c11934"</definedName>
    <definedName name="IQ_EXPORTS_SERVICES_REAL_SAAR_APR">"c11937"</definedName>
    <definedName name="IQ_EXPORTS_SERVICES_REAL_SAAR_APR_FC_UNUSED">"c8516"</definedName>
    <definedName name="IQ_EXPORTS_SERVICES_REAL_SAAR_APR_FC_UNUSED_UNUSED_UNUSED">"c8516"</definedName>
    <definedName name="IQ_EXPORTS_SERVICES_REAL_SAAR_APR_UNUSED">"c7636"</definedName>
    <definedName name="IQ_EXPORTS_SERVICES_REAL_SAAR_APR_UNUSED_UNUSED_UNUSED">"c7636"</definedName>
    <definedName name="IQ_EXPORTS_SERVICES_REAL_SAAR_FC_UNUSED">"c7856"</definedName>
    <definedName name="IQ_EXPORTS_SERVICES_REAL_SAAR_FC_UNUSED_UNUSED_UNUSED">"c7856"</definedName>
    <definedName name="IQ_EXPORTS_SERVICES_REAL_SAAR_POP">"c11935"</definedName>
    <definedName name="IQ_EXPORTS_SERVICES_REAL_SAAR_POP_FC_UNUSED">"c8076"</definedName>
    <definedName name="IQ_EXPORTS_SERVICES_REAL_SAAR_POP_FC_UNUSED_UNUSED_UNUSED">"c8076"</definedName>
    <definedName name="IQ_EXPORTS_SERVICES_REAL_SAAR_POP_UNUSED">"c7196"</definedName>
    <definedName name="IQ_EXPORTS_SERVICES_REAL_SAAR_POP_UNUSED_UNUSED_UNUSED">"c7196"</definedName>
    <definedName name="IQ_EXPORTS_SERVICES_REAL_SAAR_UNUSED">"c6976"</definedName>
    <definedName name="IQ_EXPORTS_SERVICES_REAL_SAAR_UNUSED_UNUSED_UNUSED">"c6976"</definedName>
    <definedName name="IQ_EXPORTS_SERVICES_REAL_SAAR_YOY">"c11936"</definedName>
    <definedName name="IQ_EXPORTS_SERVICES_REAL_SAAR_YOY_FC_UNUSED">"c8296"</definedName>
    <definedName name="IQ_EXPORTS_SERVICES_REAL_SAAR_YOY_FC_UNUSED_UNUSED_UNUSED">"c8296"</definedName>
    <definedName name="IQ_EXPORTS_SERVICES_REAL_SAAR_YOY_UNUSED">"c7416"</definedName>
    <definedName name="IQ_EXPORTS_SERVICES_REAL_SAAR_YOY_UNUSED_UNUSED_UNUSED">"c7416"</definedName>
    <definedName name="IQ_EXPORTS_SERVICES_REAL_YOY">"c7417"</definedName>
    <definedName name="IQ_EXPORTS_SERVICES_REAL_YOY_FC">"c8297"</definedName>
    <definedName name="IQ_EXPORTS_UNUSED">"c6861"</definedName>
    <definedName name="IQ_EXPORTS_UNUSED_UNUSED_UNUSED">"c6861"</definedName>
    <definedName name="IQ_EXPORTS_USD">"c11806"</definedName>
    <definedName name="IQ_EXPORTS_USD_APR">"c11809"</definedName>
    <definedName name="IQ_EXPORTS_USD_POP">"c11807"</definedName>
    <definedName name="IQ_EXPORTS_USD_YOY">"c11808"</definedName>
    <definedName name="IQ_EXPORTS_YOY_FC_UNUSED">"c8181"</definedName>
    <definedName name="IQ_EXPORTS_YOY_FC_UNUSED_UNUSED_UNUSED">"c8181"</definedName>
    <definedName name="IQ_EXPORTS_YOY_UNUSED">"c7301"</definedName>
    <definedName name="IQ_EXPORTS_YOY_UNUSED_UNUSED_UNUSED">"c7301"</definedName>
    <definedName name="IQ_EXTRA_ACC_ITEMS">"c410"</definedName>
    <definedName name="IQ_EXTRA_ACC_ITEMS_BNK">"c411"</definedName>
    <definedName name="IQ_EXTRA_ACC_ITEMS_BR">"c412"</definedName>
    <definedName name="IQ_EXTRA_ACC_ITEMS_FIN">"c413"</definedName>
    <definedName name="IQ_EXTRA_ACC_ITEMS_INS">"c414"</definedName>
    <definedName name="IQ_EXTRA_ACC_ITEMS_RE">"c6216"</definedName>
    <definedName name="IQ_EXTRA_ACC_ITEMS_REIT">"c415"</definedName>
    <definedName name="IQ_EXTRA_ACC_ITEMS_UTI">"c416"</definedName>
    <definedName name="IQ_EXTRA_AVG_ASSETS_FFIEC">"c13369"</definedName>
    <definedName name="IQ_EXTRA_ITEMS">"c413"</definedName>
    <definedName name="IQ_EXTRA_ITEMS_OTHER_ADJUSTMENTS_FOREIGN_FFIEC">"c15392"</definedName>
    <definedName name="IQ_EXTRAORDINARY_GAINS_FDIC">"c6586"</definedName>
    <definedName name="IQ_EXTRAORDINARY_ITEMS_FFIEC">"c13033"</definedName>
    <definedName name="IQ_FAD">"c8757"</definedName>
    <definedName name="IQ_FAD_PAYOUT_RATIO">"c8872"</definedName>
    <definedName name="IQ_FAIR_VALUE_CHANGE_INCL_EARNINGS">"c13849"</definedName>
    <definedName name="IQ_FAIR_VALUE_DEBT">"c16007"</definedName>
    <definedName name="IQ_FAIR_VALUE_FDIC">"c6427"</definedName>
    <definedName name="IQ_FAIR_VALUE_FIN_INSTRUMENTS_NAV">"c16002"</definedName>
    <definedName name="IQ_FAIR_VALUE_FIN_INSTRUMENTS_NNAV">"c16006"</definedName>
    <definedName name="IQ_FAIR_VALUE_TRADING_PROP">"c16001"</definedName>
    <definedName name="IQ_FARM_LOANS_NET_FDIC">"c6316"</definedName>
    <definedName name="IQ_FARM_LOANS_TOT_LOANS_FFIEC">"c13870"</definedName>
    <definedName name="IQ_FARM_LOANS_TOTAL_LOANS_FOREIGN_FDIC">"c6450"</definedName>
    <definedName name="IQ_FARMLAND_DOM_FFIEC">"c15268"</definedName>
    <definedName name="IQ_FARMLAND_LOANS_FDIC">"c6314"</definedName>
    <definedName name="IQ_FDIC">"c417"</definedName>
    <definedName name="IQ_FDIC_CERT_NUMBER_FFIEC">"c20507"</definedName>
    <definedName name="IQ_FDIC_DEPOSIT_INSURANCE_FFIEC">"c13053"</definedName>
    <definedName name="IQ_FED_BUDGET_RECEIPTS">"c6869"</definedName>
    <definedName name="IQ_FED_BUDGET_RECEIPTS_APR">"c7529"</definedName>
    <definedName name="IQ_FED_BUDGET_RECEIPTS_APR_FC">"c8409"</definedName>
    <definedName name="IQ_FED_BUDGET_RECEIPTS_FC">"c7749"</definedName>
    <definedName name="IQ_FED_BUDGET_RECEIPTS_POP">"c7089"</definedName>
    <definedName name="IQ_FED_BUDGET_RECEIPTS_POP_FC">"c7969"</definedName>
    <definedName name="IQ_FED_BUDGET_RECEIPTS_YOY">"c7309"</definedName>
    <definedName name="IQ_FED_BUDGET_RECEIPTS_YOY_FC">"c8189"</definedName>
    <definedName name="IQ_FED_FUND_PURCHASED_SEC_SOLD_REPURCHASE_FFIEC">"c15489"</definedName>
    <definedName name="IQ_FED_FUND_SOLD_SEC_PURCHASED_RESELL_FFIEC">"c15488"</definedName>
    <definedName name="IQ_FED_FUNDS_AVAIL">"c2523"</definedName>
    <definedName name="IQ_FED_FUNDS_PURCH_SEC_SOLD_FAIR_VALUE_TOT_FFIEC">"c15406"</definedName>
    <definedName name="IQ_FED_FUNDS_PURCH_SEC_SOLD_LEVEL_1_FFIEC">"c15428"</definedName>
    <definedName name="IQ_FED_FUNDS_PURCH_SEC_SOLD_LEVEL_2_FFIEC">"c15441"</definedName>
    <definedName name="IQ_FED_FUNDS_PURCH_SEC_SOLD_LEVEL_3_FFIEC">"c15454"</definedName>
    <definedName name="IQ_FED_FUNDS_PURCHASED_DOM_FFIEC">"c12856"</definedName>
    <definedName name="IQ_FED_FUNDS_PURCHASED_FDIC">"c6343"</definedName>
    <definedName name="IQ_FED_FUNDS_PURCHASED_QUARTERLY_AVG_FFIEC">"c13090"</definedName>
    <definedName name="IQ_FED_FUNDS_SOLD_DOM_FFIEC">"c12806"</definedName>
    <definedName name="IQ_FED_FUNDS_SOLD_FDIC">"c6307"</definedName>
    <definedName name="IQ_FED_FUNDS_SOLD_QUARTERLY_AVG_FFIEC">"c13080"</definedName>
    <definedName name="IQ_FED_FUNDS_SOLD_SEC_PURCH_FAIR_VALUE_TOT_FFIEC">"c15402"</definedName>
    <definedName name="IQ_FED_FUNDS_SOLD_SEC_PURCH_LEVEL_1_FFIEC">"c15424"</definedName>
    <definedName name="IQ_FED_FUNDS_SOLD_SEC_PURCH_LEVEL_2_FFIEC">"c15437"</definedName>
    <definedName name="IQ_FED_FUNDS_SOLD_SEC_PURCH_LEVEL_3_FFIEC">"c15450"</definedName>
    <definedName name="IQ_FEDFUNDS_PURCHASED_RELATED">"c19132"</definedName>
    <definedName name="IQ_FEDFUNDS_SOLD">"c2256"</definedName>
    <definedName name="IQ_FEDFUNDS_SOLD_RELATED">"c19130"</definedName>
    <definedName name="IQ_FEES_COMMISSIONS_BROKERAGE_FFIEC">"c13005"</definedName>
    <definedName name="IQ_FEES_OTHER_INCOME">"c15257"</definedName>
    <definedName name="IQ_FFO">"c1574"</definedName>
    <definedName name="IQ_FFO_ACT_OR_EST">"c2216"</definedName>
    <definedName name="IQ_FFO_ADJ_ACT_OR_EST">"c4435"</definedName>
    <definedName name="IQ_FFO_ADJ_ACT_OR_EST_CIQ">"c4960"</definedName>
    <definedName name="IQ_FFO_ADJ_ACT_OR_EST_CIQ_COL">"c11607"</definedName>
    <definedName name="IQ_FFO_ADJ_EST_CIQ">"c4959"</definedName>
    <definedName name="IQ_FFO_ADJ_GUIDANCE_CIQ">"c4961"</definedName>
    <definedName name="IQ_FFO_ADJ_GUIDANCE_CIQ_COL">"c11608"</definedName>
    <definedName name="IQ_FFO_ADJ_HIGH_EST_CIQ">"c4962"</definedName>
    <definedName name="IQ_FFO_ADJ_HIGH_GUIDANCE_CIQ">"c4614"</definedName>
    <definedName name="IQ_FFO_ADJ_HIGH_GUIDANCE_CIQ_COL">"c11263"</definedName>
    <definedName name="IQ_FFO_ADJ_LOW_EST_CIQ">"c4963"</definedName>
    <definedName name="IQ_FFO_ADJ_LOW_GUIDANCE_CIQ">"c4654"</definedName>
    <definedName name="IQ_FFO_ADJ_LOW_GUIDANCE_CIQ_COL">"c11303"</definedName>
    <definedName name="IQ_FFO_ADJ_MEDIAN_EST_CIQ">"c4964"</definedName>
    <definedName name="IQ_FFO_ADJ_NUM_EST_CIQ">"c4965"</definedName>
    <definedName name="IQ_FFO_ADJ_STDDEV_EST_CIQ">"c4966"</definedName>
    <definedName name="IQ_FFO_DILUTED">"c16186"</definedName>
    <definedName name="IQ_FFO_EST">"c418"</definedName>
    <definedName name="IQ_FFO_EST_CIQ">"c3668"</definedName>
    <definedName name="IQ_FFO_EST_CIQ_COL">"c11617"</definedName>
    <definedName name="IQ_FFO_EST_DET_EST">"c12059"</definedName>
    <definedName name="IQ_FFO_EST_DET_EST_CURRENCY">"c12466"</definedName>
    <definedName name="IQ_FFO_EST_DET_EST_CURRENCY_REUT">"c12536"</definedName>
    <definedName name="IQ_FFO_EST_DET_EST_DATE">"c12212"</definedName>
    <definedName name="IQ_FFO_EST_DET_EST_DATE_REUT">"c12295"</definedName>
    <definedName name="IQ_FFO_EST_DET_EST_INCL">"c12349"</definedName>
    <definedName name="IQ_FFO_EST_DET_EST_INCL_REUT">"c12419"</definedName>
    <definedName name="IQ_FFO_EST_DET_EST_ORIGIN_REUT">"c12724"</definedName>
    <definedName name="IQ_FFO_EST_DET_EST_REUT">"c12153"</definedName>
    <definedName name="IQ_FFO_EST_REUT">"c3837"</definedName>
    <definedName name="IQ_FFO_GUIDANCE_CIQ">"c4968"</definedName>
    <definedName name="IQ_FFO_GUIDANCE_CIQ_COL">"c11615"</definedName>
    <definedName name="IQ_FFO_HIGH_EST">"c419"</definedName>
    <definedName name="IQ_FFO_HIGH_EST_CIQ">"c3670"</definedName>
    <definedName name="IQ_FFO_HIGH_EST_CIQ_COL">"c11624"</definedName>
    <definedName name="IQ_FFO_HIGH_EST_REUT">"c3839"</definedName>
    <definedName name="IQ_FFO_HIGH_GUIDANCE_CIQ">"c4596"</definedName>
    <definedName name="IQ_FFO_HIGH_GUIDANCE_CIQ_COL">"c11245"</definedName>
    <definedName name="IQ_FFO_LOW_EST">"c420"</definedName>
    <definedName name="IQ_FFO_LOW_EST_CIQ">"c3671"</definedName>
    <definedName name="IQ_FFO_LOW_EST_CIQ_COL">"c11625"</definedName>
    <definedName name="IQ_FFO_LOW_EST_REUT">"c3840"</definedName>
    <definedName name="IQ_FFO_LOW_GUIDANCE_CIQ">"c4636"</definedName>
    <definedName name="IQ_FFO_LOW_GUIDANCE_CIQ_COL">"c11285"</definedName>
    <definedName name="IQ_FFO_MEDIAN_EST">"c1665"</definedName>
    <definedName name="IQ_FFO_MEDIAN_EST_CIQ">"c3669"</definedName>
    <definedName name="IQ_FFO_MEDIAN_EST_CIQ_COL">"c11626"</definedName>
    <definedName name="IQ_FFO_MEDIAN_EST_REUT">"c3838"</definedName>
    <definedName name="IQ_FFO_NUM_EST">"c421"</definedName>
    <definedName name="IQ_FFO_NUM_EST_CIQ">"c3672"</definedName>
    <definedName name="IQ_FFO_NUM_EST_CIQ_COL">"c11627"</definedName>
    <definedName name="IQ_FFO_NUM_EST_REUT">"c3841"</definedName>
    <definedName name="IQ_FFO_PAYOUT_RATIO">"c3492"</definedName>
    <definedName name="IQ_FFO_PER_SHARE_BASIC">"c8867"</definedName>
    <definedName name="IQ_FFO_PER_SHARE_DILUTED">"c8868"</definedName>
    <definedName name="IQ_FFO_SHARE_ACT_OR_EST">"c4446"</definedName>
    <definedName name="IQ_FFO_SHARE_ACT_OR_EST_CIQ">"c4971"</definedName>
    <definedName name="IQ_FFO_SHARE_ACT_OR_EST_CIQ_COL">"c11618"</definedName>
    <definedName name="IQ_FFO_SHARE_EST_CIQ">"c4970"</definedName>
    <definedName name="IQ_FFO_SHARE_GUIDANCE_CIQ">"c4976"</definedName>
    <definedName name="IQ_FFO_SHARE_GUIDANCE_CIQ_COL">"c11623"</definedName>
    <definedName name="IQ_FFO_SHARE_HIGH_EST_CIQ">"c4977"</definedName>
    <definedName name="IQ_FFO_SHARE_HIGH_GUIDANCE_CIQ">"c4615"</definedName>
    <definedName name="IQ_FFO_SHARE_HIGH_GUIDANCE_CIQ_COL">"c11264"</definedName>
    <definedName name="IQ_FFO_SHARE_LOW_EST_CIQ">"c4978"</definedName>
    <definedName name="IQ_FFO_SHARE_LOW_GUIDANCE_CIQ">"c4655"</definedName>
    <definedName name="IQ_FFO_SHARE_LOW_GUIDANCE_CIQ_COL">"c11304"</definedName>
    <definedName name="IQ_FFO_SHARE_MEDIAN_EST_CIQ">"c4979"</definedName>
    <definedName name="IQ_FFO_SHARE_NUM_EST_CIQ">"c4980"</definedName>
    <definedName name="IQ_FFO_SHARE_STDDEV_EST_CIQ">"c4981"</definedName>
    <definedName name="IQ_FFO_SHARES_BASIC">"c16185"</definedName>
    <definedName name="IQ_FFO_SHARES_DILUTED">"c16187"</definedName>
    <definedName name="IQ_FFO_STDDEV_EST">"c422"</definedName>
    <definedName name="IQ_FFO_STDDEV_EST_CIQ">"c3673"</definedName>
    <definedName name="IQ_FFO_STDDEV_EST_CIQ_COL">"c11628"</definedName>
    <definedName name="IQ_FFO_STDDEV_EST_REUT">"c3842"</definedName>
    <definedName name="IQ_FFO_TOTAL_REVENUE">"c16060"</definedName>
    <definedName name="IQ_FH">100000</definedName>
    <definedName name="IQ_FHLB_ADVANCES_FDIC">"c6366"</definedName>
    <definedName name="IQ_FHLB_DEBT">"c423"</definedName>
    <definedName name="IQ_FHLB_DUE_CY">"c2080"</definedName>
    <definedName name="IQ_FHLB_DUE_CY1">"c2081"</definedName>
    <definedName name="IQ_FHLB_DUE_CY2">"c2082"</definedName>
    <definedName name="IQ_FHLB_DUE_CY3">"c2083"</definedName>
    <definedName name="IQ_FHLB_DUE_CY4">"c2084"</definedName>
    <definedName name="IQ_FHLB_DUE_NEXT_FIVE">"c2085"</definedName>
    <definedName name="IQ_FIDUCIARY_ACTIVITIES_FDIC">"c6571"</definedName>
    <definedName name="IQ_FIDUCIARY_INCOME_OPERATING_INC_FFIEC">"c13383"</definedName>
    <definedName name="IQ_FIFETEEN_YEAR_FIXED_AND_FLOATING_RATE_FDIC">"c6423"</definedName>
    <definedName name="IQ_FIFETEEN_YEAR_MORTGAGE_PASS_THROUGHS_FDIC">"c6415"</definedName>
    <definedName name="IQ_FILING_CURRENCY">"c2129"</definedName>
    <definedName name="IQ_FILING_CURRENCY_AP">"c11747"</definedName>
    <definedName name="IQ_FILINGDATE_BS">"c424"</definedName>
    <definedName name="IQ_FILINGDATE_CF">"c425"</definedName>
    <definedName name="IQ_FILINGDATE_IS">"c426"</definedName>
    <definedName name="IQ_FILM_RIGHTS">"c2254"</definedName>
    <definedName name="IQ_FIN_ARCHITECTURE">"c20386"</definedName>
    <definedName name="IQ_FIN_COLLECTION_ID">"c13922"</definedName>
    <definedName name="IQ_FIN_DATA_SOURCE">"c6788"</definedName>
    <definedName name="IQ_FIN_DIV_ASSETS_CURRENT">"c427"</definedName>
    <definedName name="IQ_FIN_DIV_ASSETS_LT">"c428"</definedName>
    <definedName name="IQ_FIN_DIV_CASH_EQUIV">"c6289"</definedName>
    <definedName name="IQ_FIN_DIV_CURRENT_PORT_DEBT_TOTAL">"c5524"</definedName>
    <definedName name="IQ_FIN_DIV_CURRENT_PORT_LEASES_TOTAL">"c5523"</definedName>
    <definedName name="IQ_FIN_DIV_DEBT_CURRENT">"c429"</definedName>
    <definedName name="IQ_FIN_DIV_DEBT_LT">"c430"</definedName>
    <definedName name="IQ_FIN_DIV_DEBT_LT_TOTAL">"c5526"</definedName>
    <definedName name="IQ_FIN_DIV_DEBT_TOTAL">"c5656"</definedName>
    <definedName name="IQ_FIN_DIV_EXP">"c431"</definedName>
    <definedName name="IQ_FIN_DIV_INT_EXP">"c432"</definedName>
    <definedName name="IQ_FIN_DIV_LEASES_LT_TOTAL">"c5525"</definedName>
    <definedName name="IQ_FIN_DIV_LIAB_CURRENT">"c433"</definedName>
    <definedName name="IQ_FIN_DIV_LIAB_LT">"c434"</definedName>
    <definedName name="IQ_FIN_DIV_LOANS_CURRENT">"c435"</definedName>
    <definedName name="IQ_FIN_DIV_LOANS_LT">"c436"</definedName>
    <definedName name="IQ_FIN_DIV_LT_DEBT_TOTAL">"c5655"</definedName>
    <definedName name="IQ_FIN_DIV_NOTES_PAY_TOTAL">"c5522"</definedName>
    <definedName name="IQ_FIN_DIV_REV">"c437"</definedName>
    <definedName name="IQ_FIN_DIV_ST_DEBT_TOTAL">"c5527"</definedName>
    <definedName name="IQ_FIN_DIV_ST_INVEST">"c6288"</definedName>
    <definedName name="IQ_FIN_INSTANCE_ID">"c13921"</definedName>
    <definedName name="IQ_FIN_PERIOD_ID">"c13920"</definedName>
    <definedName name="IQ_FINANCIAL_LOC_FOREIGN_GUARANTEES_FFIEC">"c13249"</definedName>
    <definedName name="IQ_FINANCIAL_SERVICING_ASSETS_FAIR_VALUE_TOT_FFIEC">"c13212"</definedName>
    <definedName name="IQ_FINANCIAL_SERVICING_ASSETS_LEVEL_1_FFIEC">"c13220"</definedName>
    <definedName name="IQ_FINANCIAL_SERVICING_ASSETS_LEVEL_2_FFIEC">"c13228"</definedName>
    <definedName name="IQ_FINANCIAL_SERVICING_ASSETS_LEVEL_3_FFIEC">"c13236"</definedName>
    <definedName name="IQ_FINANCIAL_SERVICING_LIAB_FAIR_VALUE_TOT_FFIEC">"c13215"</definedName>
    <definedName name="IQ_FINANCIAL_SERVICING_LIAB_LEVEL_1_FFIEC">"c13223"</definedName>
    <definedName name="IQ_FINANCIAL_SERVICING_LIAB_LEVEL_2_FFIEC">"c13231"</definedName>
    <definedName name="IQ_FINANCIAL_SERVICING_LIAB_LEVEL_3_FFIEC">"c13239"</definedName>
    <definedName name="IQ_FINANCING_CASH">"c893"</definedName>
    <definedName name="IQ_FINANCING_CASH_SUPPL">"c899"</definedName>
    <definedName name="IQ_FINANCING_OBLIG_CURRENT">"c11753"</definedName>
    <definedName name="IQ_FINANCING_OBLIG_NON_CURRENT">"c11754"</definedName>
    <definedName name="IQ_FINISHED_INV">"c438"</definedName>
    <definedName name="IQ_FIRST_INT_DATE">"c2186"</definedName>
    <definedName name="IQ_FIRST_YEAR_LIFE">"c439"</definedName>
    <definedName name="IQ_FIRST_YEAR_LIFE_PREM">"c2787"</definedName>
    <definedName name="IQ_FIRST_YEAR_PREM">"c2786"</definedName>
    <definedName name="IQ_FIRSTPRICINGDATE">"c3050"</definedName>
    <definedName name="IQ_FISCAL_Q">"c440"</definedName>
    <definedName name="IQ_FISCAL_Q_EST">"c6794"</definedName>
    <definedName name="IQ_FISCAL_Q_EST_CIQ">"c6806"</definedName>
    <definedName name="IQ_FISCAL_Q_EST_CIQ_COL">"c11741"</definedName>
    <definedName name="IQ_FISCAL_Y">"c441"</definedName>
    <definedName name="IQ_FISCAL_Y_EST">"c6795"</definedName>
    <definedName name="IQ_FISCAL_Y_EST_CIQ">"c6807"</definedName>
    <definedName name="IQ_FISCAL_Y_EST_CIQ_COL">"c11742"</definedName>
    <definedName name="IQ_FIVE_PERCENT_CIQID">"c19094"</definedName>
    <definedName name="IQ_FIVE_PERCENT_DERIVATIVES">"c19096"</definedName>
    <definedName name="IQ_FIVE_PERCENT_NAME">"c19093"</definedName>
    <definedName name="IQ_FIVE_PERCENT_OWNER">"c442"</definedName>
    <definedName name="IQ_FIVE_PERCENT_PERCENT">"c19097"</definedName>
    <definedName name="IQ_FIVE_PERCENT_POSITION_DATE">"c19099"</definedName>
    <definedName name="IQ_FIVE_PERCENT_SHARES">"c19095"</definedName>
    <definedName name="IQ_FIVE_PERCENT_VALUE">"c19098"</definedName>
    <definedName name="IQ_FIVE_YEAR_FIXED_AND_FLOATING_RATE_FDIC">"c6422"</definedName>
    <definedName name="IQ_FIVE_YEAR_MORTGAGE_PASS_THROUGHS_FDIC">"c6414"</definedName>
    <definedName name="IQ_FIVEPERCENT_PERCENT">"c443"</definedName>
    <definedName name="IQ_FIVEPERCENT_SHARES">"c444"</definedName>
    <definedName name="IQ_FIX_FREQUENCY">"c8964"</definedName>
    <definedName name="IQ_FIXED_ASSET_TURNS">"c445"</definedName>
    <definedName name="IQ_FIXED_INCOME_LIST">"c13504"</definedName>
    <definedName name="IQ_FIXED_INVEST_APR_FC_UNUSED">"c8410"</definedName>
    <definedName name="IQ_FIXED_INVEST_APR_FC_UNUSED_UNUSED_UNUSED">"c8410"</definedName>
    <definedName name="IQ_FIXED_INVEST_APR_UNUSED">"c7530"</definedName>
    <definedName name="IQ_FIXED_INVEST_APR_UNUSED_UNUSED_UNUSED">"c7530"</definedName>
    <definedName name="IQ_FIXED_INVEST_FC_UNUSED">"c7750"</definedName>
    <definedName name="IQ_FIXED_INVEST_FC_UNUSED_UNUSED_UNUSED">"c7750"</definedName>
    <definedName name="IQ_FIXED_INVEST_MACH_EQUIP">"c6871"</definedName>
    <definedName name="IQ_FIXED_INVEST_MACH_EQUIP_APR">"c7531"</definedName>
    <definedName name="IQ_FIXED_INVEST_MACH_EQUIP_APR_FC">"c8411"</definedName>
    <definedName name="IQ_FIXED_INVEST_MACH_EQUIP_FC">"c7751"</definedName>
    <definedName name="IQ_FIXED_INVEST_MACH_EQUIP_POP">"c7091"</definedName>
    <definedName name="IQ_FIXED_INVEST_MACH_EQUIP_POP_FC">"c7971"</definedName>
    <definedName name="IQ_FIXED_INVEST_MACH_EQUIP_REAL">"c6979"</definedName>
    <definedName name="IQ_FIXED_INVEST_MACH_EQUIP_REAL_APR">"c7639"</definedName>
    <definedName name="IQ_FIXED_INVEST_MACH_EQUIP_REAL_APR_FC">"c8519"</definedName>
    <definedName name="IQ_FIXED_INVEST_MACH_EQUIP_REAL_FC">"c7859"</definedName>
    <definedName name="IQ_FIXED_INVEST_MACH_EQUIP_REAL_POP">"c7199"</definedName>
    <definedName name="IQ_FIXED_INVEST_MACH_EQUIP_REAL_POP_FC">"c8079"</definedName>
    <definedName name="IQ_FIXED_INVEST_MACH_EQUIP_REAL_YOY">"c7419"</definedName>
    <definedName name="IQ_FIXED_INVEST_MACH_EQUIP_REAL_YOY_FC">"c8299"</definedName>
    <definedName name="IQ_FIXED_INVEST_MACH_EQUIP_YOY">"c7311"</definedName>
    <definedName name="IQ_FIXED_INVEST_MACH_EQUIP_YOY_FC">"c8191"</definedName>
    <definedName name="IQ_FIXED_INVEST_POP_FC_UNUSED">"c7970"</definedName>
    <definedName name="IQ_FIXED_INVEST_POP_FC_UNUSED_UNUSED_UNUSED">"c7970"</definedName>
    <definedName name="IQ_FIXED_INVEST_POP_UNUSED">"c7090"</definedName>
    <definedName name="IQ_FIXED_INVEST_POP_UNUSED_UNUSED_UNUSED">"c7090"</definedName>
    <definedName name="IQ_FIXED_INVEST_REAL_APR_FC_UNUSED">"c8518"</definedName>
    <definedName name="IQ_FIXED_INVEST_REAL_APR_FC_UNUSED_UNUSED_UNUSED">"c8518"</definedName>
    <definedName name="IQ_FIXED_INVEST_REAL_APR_UNUSED">"c7638"</definedName>
    <definedName name="IQ_FIXED_INVEST_REAL_APR_UNUSED_UNUSED_UNUSED">"c7638"</definedName>
    <definedName name="IQ_FIXED_INVEST_REAL_FC_UNUSED">"c7858"</definedName>
    <definedName name="IQ_FIXED_INVEST_REAL_FC_UNUSED_UNUSED_UNUSED">"c7858"</definedName>
    <definedName name="IQ_FIXED_INVEST_REAL_POP_FC_UNUSED">"c8078"</definedName>
    <definedName name="IQ_FIXED_INVEST_REAL_POP_FC_UNUSED_UNUSED_UNUSED">"c8078"</definedName>
    <definedName name="IQ_FIXED_INVEST_REAL_POP_UNUSED">"c7198"</definedName>
    <definedName name="IQ_FIXED_INVEST_REAL_POP_UNUSED_UNUSED_UNUSED">"c7198"</definedName>
    <definedName name="IQ_FIXED_INVEST_REAL_SAAR">"c6980"</definedName>
    <definedName name="IQ_FIXED_INVEST_REAL_SAAR_APR">"c7640"</definedName>
    <definedName name="IQ_FIXED_INVEST_REAL_SAAR_APR_FC">"c8520"</definedName>
    <definedName name="IQ_FIXED_INVEST_REAL_SAAR_FC">"c7860"</definedName>
    <definedName name="IQ_FIXED_INVEST_REAL_SAAR_POP">"c7200"</definedName>
    <definedName name="IQ_FIXED_INVEST_REAL_SAAR_POP_FC">"c8080"</definedName>
    <definedName name="IQ_FIXED_INVEST_REAL_SAAR_USD_APR_FC">"c11945"</definedName>
    <definedName name="IQ_FIXED_INVEST_REAL_SAAR_USD_FC">"c11942"</definedName>
    <definedName name="IQ_FIXED_INVEST_REAL_SAAR_USD_POP_FC">"c11943"</definedName>
    <definedName name="IQ_FIXED_INVEST_REAL_SAAR_USD_YOY_FC">"c11944"</definedName>
    <definedName name="IQ_FIXED_INVEST_REAL_SAAR_YOY">"c7420"</definedName>
    <definedName name="IQ_FIXED_INVEST_REAL_SAAR_YOY_FC">"c8300"</definedName>
    <definedName name="IQ_FIXED_INVEST_REAL_UNUSED">"c6978"</definedName>
    <definedName name="IQ_FIXED_INVEST_REAL_UNUSED_UNUSED_UNUSED">"c6978"</definedName>
    <definedName name="IQ_FIXED_INVEST_REAL_USD_APR_FC">"c11941"</definedName>
    <definedName name="IQ_FIXED_INVEST_REAL_USD_FC">"c11938"</definedName>
    <definedName name="IQ_FIXED_INVEST_REAL_USD_POP_FC">"c11939"</definedName>
    <definedName name="IQ_FIXED_INVEST_REAL_USD_YOY_FC">"c11940"</definedName>
    <definedName name="IQ_FIXED_INVEST_REAL_YOY_FC_UNUSED">"c8298"</definedName>
    <definedName name="IQ_FIXED_INVEST_REAL_YOY_FC_UNUSED_UNUSED_UNUSED">"c8298"</definedName>
    <definedName name="IQ_FIXED_INVEST_REAL_YOY_UNUSED">"c7418"</definedName>
    <definedName name="IQ_FIXED_INVEST_REAL_YOY_UNUSED_UNUSED_UNUSED">"c7418"</definedName>
    <definedName name="IQ_FIXED_INVEST_SAAR">"c6872"</definedName>
    <definedName name="IQ_FIXED_INVEST_SAAR_APR">"c7532"</definedName>
    <definedName name="IQ_FIXED_INVEST_SAAR_APR_FC">"c8412"</definedName>
    <definedName name="IQ_FIXED_INVEST_SAAR_FC">"c7752"</definedName>
    <definedName name="IQ_FIXED_INVEST_SAAR_POP">"c7092"</definedName>
    <definedName name="IQ_FIXED_INVEST_SAAR_POP_FC">"c7972"</definedName>
    <definedName name="IQ_FIXED_INVEST_SAAR_USD_APR_FC">"c11833"</definedName>
    <definedName name="IQ_FIXED_INVEST_SAAR_USD_FC">"c11830"</definedName>
    <definedName name="IQ_FIXED_INVEST_SAAR_USD_POP_FC">"c11831"</definedName>
    <definedName name="IQ_FIXED_INVEST_SAAR_USD_YOY_FC">"c11832"</definedName>
    <definedName name="IQ_FIXED_INVEST_SAAR_YOY">"c7312"</definedName>
    <definedName name="IQ_FIXED_INVEST_SAAR_YOY_FC">"c8192"</definedName>
    <definedName name="IQ_FIXED_INVEST_UNUSED">"c6870"</definedName>
    <definedName name="IQ_FIXED_INVEST_UNUSED_UNUSED_UNUSED">"c6870"</definedName>
    <definedName name="IQ_FIXED_INVEST_USD_APR_FC">"c11829"</definedName>
    <definedName name="IQ_FIXED_INVEST_USD_FC">"c11826"</definedName>
    <definedName name="IQ_FIXED_INVEST_USD_POP_FC">"c11827"</definedName>
    <definedName name="IQ_FIXED_INVEST_USD_YOY_FC">"c11828"</definedName>
    <definedName name="IQ_FIXED_INVEST_YOY_FC_UNUSED">"c8190"</definedName>
    <definedName name="IQ_FIXED_INVEST_YOY_FC_UNUSED_UNUSED_UNUSED">"c8190"</definedName>
    <definedName name="IQ_FIXED_INVEST_YOY_UNUSED">"c7310"</definedName>
    <definedName name="IQ_FIXED_INVEST_YOY_UNUSED_UNUSED_UNUSED">"c7310"</definedName>
    <definedName name="IQ_FLOAT">"c17421"</definedName>
    <definedName name="IQ_FLOAT_PERCENT">"c1575"</definedName>
    <definedName name="IQ_FNMA_FHLMC_FDIC">"c6397"</definedName>
    <definedName name="IQ_FNMA_FHLMC_GNMA_FDIC">"c6399"</definedName>
    <definedName name="IQ_FORECLOSED_PROP_GNMA_LOANS_FFIEC">"c15272"</definedName>
    <definedName name="IQ_FORECLOSED_PROPERTIES_FDIC">"c6459"</definedName>
    <definedName name="IQ_FOREIGN_BANK_LOANS_FDIC">"c6437"</definedName>
    <definedName name="IQ_FOREIGN_BANKS_DEPOSITS_FOREIGN_FDIC">"c6481"</definedName>
    <definedName name="IQ_FOREIGN_BANKS_DUE_30_89_FFIEC">"c13269"</definedName>
    <definedName name="IQ_FOREIGN_BANKS_DUE_90_FFIEC">"c13295"</definedName>
    <definedName name="IQ_FOREIGN_BANKS_LOAN_CHARG_OFFS_FDIC">"c6645"</definedName>
    <definedName name="IQ_FOREIGN_BANKS_NET_CHARGE_OFFS_FDIC">"c6647"</definedName>
    <definedName name="IQ_FOREIGN_BANKS_NON_ACCRUAL_FFIEC">"c13321"</definedName>
    <definedName name="IQ_FOREIGN_BANKS_NONTRANSACTION_ACCOUNTS_FDIC">"c6550"</definedName>
    <definedName name="IQ_FOREIGN_BANKS_RECOVERIES_FDIC">"c6646"</definedName>
    <definedName name="IQ_FOREIGN_BANKS_TRANSACTION_ACCOUNTS_FDIC">"c6542"</definedName>
    <definedName name="IQ_FOREIGN_BRANCHES_U.S._BANKS_LOANS_FDIC">"c6438"</definedName>
    <definedName name="IQ_FOREIGN_BRANCHES_US_BANKS_FDIC">"c6392"</definedName>
    <definedName name="IQ_FOREIGN_BRANCHES_US_BANKS_LOANS_FDIC">"c6438"</definedName>
    <definedName name="IQ_FOREIGN_COUNTRIES_BANKS_TOTAL_LOANS_FOREIGN_FDIC">"c6445"</definedName>
    <definedName name="IQ_FOREIGN_DEBT_SECURITIES_FDIC">"c6303"</definedName>
    <definedName name="IQ_FOREIGN_DEP_IB">"c446"</definedName>
    <definedName name="IQ_FOREIGN_DEP_NON_IB">"c447"</definedName>
    <definedName name="IQ_FOREIGN_DEPOSITS_ASSETS_TOT_FFIEC">"c13445"</definedName>
    <definedName name="IQ_FOREIGN_DEPOSITS_NONTRANSACTION_ACCOUNTS_FDIC">"c6549"</definedName>
    <definedName name="IQ_FOREIGN_DEPOSITS_TOT_FFIEC">"c13486"</definedName>
    <definedName name="IQ_FOREIGN_DEPOSITS_TOTAL_DEPOSITS">"c15719"</definedName>
    <definedName name="IQ_FOREIGN_DEPOSITS_TRANSACTION_ACCOUNTS_FDIC">"c6541"</definedName>
    <definedName name="IQ_FOREIGN_EXCHANGE">"c451"</definedName>
    <definedName name="IQ_FOREIGN_EXCHANGE_EXPOSURES_FDIC">"c6663"</definedName>
    <definedName name="IQ_FOREIGN_GOVERNMENT_LOANS_FDIC">"c6430"</definedName>
    <definedName name="IQ_FOREIGN_GOVERNMENTS_CHARGE_OFFS_FDIC">"c6600"</definedName>
    <definedName name="IQ_FOREIGN_GOVERNMENTS_DEPOSITS_FOREIGN_FDIC">"c6482"</definedName>
    <definedName name="IQ_FOREIGN_GOVERNMENTS_NET_CHARGE_OFFS_FDIC">"c6638"</definedName>
    <definedName name="IQ_FOREIGN_GOVERNMENTS_NONTRANSACTION_ACCOUNTS_FDIC">"c6551"</definedName>
    <definedName name="IQ_FOREIGN_GOVERNMENTS_RECOVERIES_FDIC">"c6619"</definedName>
    <definedName name="IQ_FOREIGN_GOVERNMENTS_TOTAL_DEPOSITS_FDIC">"c6476"</definedName>
    <definedName name="IQ_FOREIGN_GOVERNMENTS_TRANSACTION_ACCOUNTS_FDIC">"c6543"</definedName>
    <definedName name="IQ_FOREIGN_GOVT_OFFICIAL_INST_FOREIGN_DEP_FFIEC">"c15345"</definedName>
    <definedName name="IQ_FOREIGN_GOVT_OFFICIAL_INST_NON_TRANS_ACCTS_FFIEC">"c15327"</definedName>
    <definedName name="IQ_FOREIGN_GOVT_OFFICIAL_INST_TRANS_ACCTS_FFIEC">"c15319"</definedName>
    <definedName name="IQ_FOREIGN_LL_REC_FFIEC">"c12892"</definedName>
    <definedName name="IQ_FOREIGN_LOANS">"c448"</definedName>
    <definedName name="IQ_FOREIGN_LOANS_LEASES_FOREIGN_FFIEC">"c13478"</definedName>
    <definedName name="IQ_FOREIGN_LOANS_TOTAL_LOANS">"c15714"</definedName>
    <definedName name="IQ_FOUNDATION_OVER_TOTAL">"c13769"</definedName>
    <definedName name="IQ_FQ">500</definedName>
    <definedName name="IQ_FTOOL_CAPEX">"c16212"</definedName>
    <definedName name="IQ_FTOOL_CASH">"c16213"</definedName>
    <definedName name="IQ_FTOOL_CASH_INVEST">"c16214"</definedName>
    <definedName name="IQ_FTOOL_EBT">"c16215"</definedName>
    <definedName name="IQ_FTOOL_NI">"c16216"</definedName>
    <definedName name="IQ_FTOOL_NI_CF">"c16206"</definedName>
    <definedName name="IQ_FTOOL_NUMBER_SHAREHOLDERS">"c16207"</definedName>
    <definedName name="IQ_FTOOL_SHARES_PER_DR">"c16208"</definedName>
    <definedName name="IQ_FTOOL_TOTAL_ASSETS">"c16209"</definedName>
    <definedName name="IQ_FTOOL_TOTAL_LIAB_EQUITY">"c16210"</definedName>
    <definedName name="IQ_FTOOL_TOTAL_REV">"c16211"</definedName>
    <definedName name="IQ_FUEL">"c449"</definedName>
    <definedName name="IQ_FULL_TIME">"c450"</definedName>
    <definedName name="IQ_FULLY_INSURED_BROKERED_DEPOSITS_FFIEC">"c15305"</definedName>
    <definedName name="IQ_FULLY_INSURED_DEPOSITS_FDIC">"c6487"</definedName>
    <definedName name="IQ_FUND_ANALYSIS">"c19198"</definedName>
    <definedName name="IQ_FUND_AUTHORIZED_SALE">"c19199"</definedName>
    <definedName name="IQ_FUND_BENCHMARK">"c19200"</definedName>
    <definedName name="IQ_FUND_BENCHMARK_ID">"c19201"</definedName>
    <definedName name="IQ_FUND_DISCOUNT_OR_PREMIUM">"c19242"</definedName>
    <definedName name="IQ_FUND_FEE_INC_NON_INT_INC_FFIEC">"c13493"</definedName>
    <definedName name="IQ_FUND_GEOGRAPHIC_MANDATE">"c19195"</definedName>
    <definedName name="IQ_FUND_MARKET_CAP_EMPHASIS">"c19197"</definedName>
    <definedName name="IQ_FUND_NAV">"c15225"</definedName>
    <definedName name="IQ_FUND_PRIMARY_ADVISOR">"c19091"</definedName>
    <definedName name="IQ_FUND_SECTOR_EMPHASIS">"c19196"</definedName>
    <definedName name="IQ_FUND_VEHICLE_TYPE">"c19194"</definedName>
    <definedName name="IQ_FUNDING_DEPENDENCE_FFIEC">"c13336"</definedName>
    <definedName name="IQ_FUNDING_DEPENDENCE_ST_FFIEC">"c13337"</definedName>
    <definedName name="IQ_FUNDS_PURCHASED_ASSETS_TOT_FFIEC">"c13446"</definedName>
    <definedName name="IQ_FUTURES_FORWARD_CONTRACTS_NOTIONAL_AMOUNT_FDIC">"c6518"</definedName>
    <definedName name="IQ_FUTURES_FORWARD_CONTRACTS_RATE_RISK_FDIC">"c6508"</definedName>
    <definedName name="IQ_FWD">"LTM"</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WD_Q3">"504"</definedName>
    <definedName name="IQ_FWD_Q4">"505"</definedName>
    <definedName name="IQ_FWD_Q5">"506"</definedName>
    <definedName name="IQ_FWD_Q6">"507"</definedName>
    <definedName name="IQ_FWD_Q7">"508"</definedName>
    <definedName name="IQ_FWD1">"LTM"</definedName>
    <definedName name="IQ_FX">"c451"</definedName>
    <definedName name="IQ_FX_CONTRACTS_FDIC">"c6517"</definedName>
    <definedName name="IQ_FX_CONTRACTS_FFIEC">"c13125"</definedName>
    <definedName name="IQ_FX_CONTRACTS_SPOT_FDIC">"c6356"</definedName>
    <definedName name="IQ_FX_EXPOSURE_FFIEC">"c13059"</definedName>
    <definedName name="IQ_FY">1000</definedName>
    <definedName name="IQ_FY_DATE">"IQ_FY_DATE"</definedName>
    <definedName name="IQ_GA_EXP">"c2241"</definedName>
    <definedName name="IQ_GAAP_BS">"c6789"</definedName>
    <definedName name="IQ_GAAP_CF">"c6790"</definedName>
    <definedName name="IQ_GAAP_COMBINED_RATIO">"c2781"</definedName>
    <definedName name="IQ_GAAP_COMBINED_RATIO_EXCL_CL">"c2782"</definedName>
    <definedName name="IQ_GAAP_EXPENSE_RATIO">"c2780"</definedName>
    <definedName name="IQ_GAAP_IS">"c6194"</definedName>
    <definedName name="IQ_GAAP_LOSS">"c2779"</definedName>
    <definedName name="IQ_GAIN_ASSETS">"c452"</definedName>
    <definedName name="IQ_GAIN_ASSETS_BNK">"c453"</definedName>
    <definedName name="IQ_GAIN_ASSETS_BR">"c454"</definedName>
    <definedName name="IQ_GAIN_ASSETS_CF">"c455"</definedName>
    <definedName name="IQ_GAIN_ASSETS_CF_BNK">"c456"</definedName>
    <definedName name="IQ_GAIN_ASSETS_CF_BR">"c457"</definedName>
    <definedName name="IQ_GAIN_ASSETS_CF_FIN">"c458"</definedName>
    <definedName name="IQ_GAIN_ASSETS_CF_INS">"c459"</definedName>
    <definedName name="IQ_GAIN_ASSETS_CF_RE">"c6217"</definedName>
    <definedName name="IQ_GAIN_ASSETS_CF_REIT">"c460"</definedName>
    <definedName name="IQ_GAIN_ASSETS_CF_UTI">"c461"</definedName>
    <definedName name="IQ_GAIN_ASSETS_FIN">"c462"</definedName>
    <definedName name="IQ_GAIN_ASSETS_INS">"c463"</definedName>
    <definedName name="IQ_GAIN_ASSETS_RE">"c6218"</definedName>
    <definedName name="IQ_GAIN_ASSETS_REIT">"c471"</definedName>
    <definedName name="IQ_GAIN_ASSETS_REV">"c472"</definedName>
    <definedName name="IQ_GAIN_ASSETS_REV_BNK">"c473"</definedName>
    <definedName name="IQ_GAIN_ASSETS_REV_BR">"c474"</definedName>
    <definedName name="IQ_GAIN_ASSETS_REV_FIN">"c475"</definedName>
    <definedName name="IQ_GAIN_ASSETS_REV_INS">"c476"</definedName>
    <definedName name="IQ_GAIN_ASSETS_REV_RE">"c6219"</definedName>
    <definedName name="IQ_GAIN_ASSETS_REV_REIT">"c477"</definedName>
    <definedName name="IQ_GAIN_ASSETS_REV_UTI">"c478"</definedName>
    <definedName name="IQ_GAIN_ASSETS_UTI">"c479"</definedName>
    <definedName name="IQ_GAIN_CREDIT_DERIVATIVES_FFIEC">"c13066"</definedName>
    <definedName name="IQ_GAIN_CREDIT_DERIVATIVES_NON_TRADING_FFIEC">"c13067"</definedName>
    <definedName name="IQ_GAIN_INVEST">"c1463"</definedName>
    <definedName name="IQ_GAIN_INVEST_BNK">"c1582"</definedName>
    <definedName name="IQ_GAIN_INVEST_BR">"c1464"</definedName>
    <definedName name="IQ_GAIN_INVEST_CF">"c480"</definedName>
    <definedName name="IQ_GAIN_INVEST_CF_BNK">"c481"</definedName>
    <definedName name="IQ_GAIN_INVEST_CF_BR">"c482"</definedName>
    <definedName name="IQ_GAIN_INVEST_CF_FIN">"c483"</definedName>
    <definedName name="IQ_GAIN_INVEST_CF_INS">"c484"</definedName>
    <definedName name="IQ_GAIN_INVEST_CF_RE">"c6220"</definedName>
    <definedName name="IQ_GAIN_INVEST_CF_REIT">"c485"</definedName>
    <definedName name="IQ_GAIN_INVEST_CF_UTI">"c486"</definedName>
    <definedName name="IQ_GAIN_INVEST_FIN">"c1465"</definedName>
    <definedName name="IQ_GAIN_INVEST_INS">"c1466"</definedName>
    <definedName name="IQ_GAIN_INVEST_RE">"c6278"</definedName>
    <definedName name="IQ_GAIN_INVEST_REIT">"c1467"</definedName>
    <definedName name="IQ_GAIN_INVEST_REV">"c494"</definedName>
    <definedName name="IQ_GAIN_INVEST_REV_BNK">"c495"</definedName>
    <definedName name="IQ_GAIN_INVEST_REV_BR">"c496"</definedName>
    <definedName name="IQ_GAIN_INVEST_REV_FIN">"c497"</definedName>
    <definedName name="IQ_GAIN_INVEST_REV_INS">"c498"</definedName>
    <definedName name="IQ_GAIN_INVEST_REV_RE">"c6221"</definedName>
    <definedName name="IQ_GAIN_INVEST_REV_REIT">"c499"</definedName>
    <definedName name="IQ_GAIN_INVEST_REV_UTI">"c500"</definedName>
    <definedName name="IQ_GAIN_INVEST_UTI">"c1468"</definedName>
    <definedName name="IQ_GAIN_LOANS_REC">"c501"</definedName>
    <definedName name="IQ_GAIN_LOANS_RECEIV">"c502"</definedName>
    <definedName name="IQ_GAIN_LOANS_RECEIV_REV_FIN">"c503"</definedName>
    <definedName name="IQ_GAIN_LOANS_REV">"c504"</definedName>
    <definedName name="IQ_GAIN_LOSS_HTM_AFS_SECURITIES_FOREIGN_FFIEC">"c15384"</definedName>
    <definedName name="IQ_GAIN_SALE_ASSETS">"c452"</definedName>
    <definedName name="IQ_GAIN_SALE_LOANS_FDIC">"c6673"</definedName>
    <definedName name="IQ_GAIN_SALE_RE_FDIC">"c6674"</definedName>
    <definedName name="IQ_GAINS_AFS_AVG_ASSETS_FFIEC">"c13364"</definedName>
    <definedName name="IQ_GAINS_ASSETS_TOT_FFIEC">"c13073"</definedName>
    <definedName name="IQ_GAINS_AVAIL_SALE_EQUITY_SEC_T2_FFIEC">"c13147"</definedName>
    <definedName name="IQ_GAINS_AVAIL_SALE_SEC_T1_FFIEC">"c13131"</definedName>
    <definedName name="IQ_GAINS_CASH_FLOW_HEDGES_T1_FFIEC">"c13133"</definedName>
    <definedName name="IQ_GAINS_HTM_AVG_ASSETS_FFIEC">"c13363"</definedName>
    <definedName name="IQ_GAINS_INSTRUMENT_SPECIFIC_CREDIT_RISK_LIAB_FFIEC">"c13076"</definedName>
    <definedName name="IQ_GAINS_INSTRUMENT_SPECIFIC_RISK_FFIEC">"c13074"</definedName>
    <definedName name="IQ_GAINS_INSURANCE_ACTIVITIES_FFIEC">"c13072"</definedName>
    <definedName name="IQ_GAINS_LIABILITIES_FFIEC">"c13075"</definedName>
    <definedName name="IQ_GAINS_SALE_ASSETS_FDIC">"c6675"</definedName>
    <definedName name="IQ_GAINS_SALE_LOANS_LEASES_FFIEC">"c13013"</definedName>
    <definedName name="IQ_GAINS_SALE_OTHER_ASSETS_FFIEC">"c13015"</definedName>
    <definedName name="IQ_GAINS_SALE_OTHER_RE_OWNED_FFIEC">"c13014"</definedName>
    <definedName name="IQ_GAINS_SECURITIZATION_OPERATING_INC_FFIEC">"c13391"</definedName>
    <definedName name="IQ_GDP">"c6874"</definedName>
    <definedName name="IQ_GDP_APR">"c7534"</definedName>
    <definedName name="IQ_GDP_APR_FC">"c8414"</definedName>
    <definedName name="IQ_GDP_FC">"c7754"</definedName>
    <definedName name="IQ_GDP_POP">"c7094"</definedName>
    <definedName name="IQ_GDP_POP_FC">"c7974"</definedName>
    <definedName name="IQ_GDP_REAL">"c6981"</definedName>
    <definedName name="IQ_GDP_REAL_APR">"c7641"</definedName>
    <definedName name="IQ_GDP_REAL_APR_FC">"c8521"</definedName>
    <definedName name="IQ_GDP_REAL_FC">"c7861"</definedName>
    <definedName name="IQ_GDP_REAL_POP">"c7201"</definedName>
    <definedName name="IQ_GDP_REAL_POP_FC">"c8081"</definedName>
    <definedName name="IQ_GDP_REAL_SAAR">"c6982"</definedName>
    <definedName name="IQ_GDP_REAL_SAAR_APR">"c7642"</definedName>
    <definedName name="IQ_GDP_REAL_SAAR_APR_FC">"c8522"</definedName>
    <definedName name="IQ_GDP_REAL_SAAR_FC">"c7862"</definedName>
    <definedName name="IQ_GDP_REAL_SAAR_POP">"c7202"</definedName>
    <definedName name="IQ_GDP_REAL_SAAR_POP_FC">"c8082"</definedName>
    <definedName name="IQ_GDP_REAL_SAAR_YOY">"c7422"</definedName>
    <definedName name="IQ_GDP_REAL_SAAR_YOY_FC">"c8302"</definedName>
    <definedName name="IQ_GDP_REAL_USD">"c11946"</definedName>
    <definedName name="IQ_GDP_REAL_USD_APR">"c11949"</definedName>
    <definedName name="IQ_GDP_REAL_USD_POP">"c11947"</definedName>
    <definedName name="IQ_GDP_REAL_USD_YOY">"c11948"</definedName>
    <definedName name="IQ_GDP_REAL_YOY">"c7421"</definedName>
    <definedName name="IQ_GDP_REAL_YOY_FC">"c8301"</definedName>
    <definedName name="IQ_GDP_SAAR">"c6875"</definedName>
    <definedName name="IQ_GDP_SAAR_APR">"c7535"</definedName>
    <definedName name="IQ_GDP_SAAR_APR_FC">"c8415"</definedName>
    <definedName name="IQ_GDP_SAAR_FC">"c7755"</definedName>
    <definedName name="IQ_GDP_SAAR_POP">"c7095"</definedName>
    <definedName name="IQ_GDP_SAAR_POP_FC">"c7975"</definedName>
    <definedName name="IQ_GDP_SAAR_YOY">"c7315"</definedName>
    <definedName name="IQ_GDP_SAAR_YOY_FC">"c8195"</definedName>
    <definedName name="IQ_GDP_USD">"c11834"</definedName>
    <definedName name="IQ_GDP_USD_APR">"c11837"</definedName>
    <definedName name="IQ_GDP_USD_POP">"c11835"</definedName>
    <definedName name="IQ_GDP_USD_YOY">"c11836"</definedName>
    <definedName name="IQ_GDP_YOY">"c7314"</definedName>
    <definedName name="IQ_GDP_YOY_FC">"c8194"</definedName>
    <definedName name="IQ_GENERAL_ALLOWANCE">"c15248"</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ICS_CODE">"c16201"</definedName>
    <definedName name="IQ_GLA_PCT_LEASED_CONSOL">"c8810"</definedName>
    <definedName name="IQ_GLA_PCT_LEASED_MANAGED">"c8812"</definedName>
    <definedName name="IQ_GLA_PCT_LEASED_OTHER">"c8813"</definedName>
    <definedName name="IQ_GLA_PCT_LEASED_TOTAL">"c8814"</definedName>
    <definedName name="IQ_GLA_PCT_LEASED_UNCONSOL">"c8811"</definedName>
    <definedName name="IQ_GLA_SQ_FT_CONSOL">"c8790"</definedName>
    <definedName name="IQ_GLA_SQ_FT_MANAGED">"c8792"</definedName>
    <definedName name="IQ_GLA_SQ_FT_OTHER">"c8793"</definedName>
    <definedName name="IQ_GLA_SQ_FT_TOTAL">"c8794"</definedName>
    <definedName name="IQ_GLA_SQ_FT_UNCONSOL">"c8791"</definedName>
    <definedName name="IQ_GLA_SQ_METER_CONSOL">"c8795"</definedName>
    <definedName name="IQ_GLA_SQ_METER_MANAGED">"c8797"</definedName>
    <definedName name="IQ_GLA_SQ_METER_OTHER">"c8798"</definedName>
    <definedName name="IQ_GLA_SQ_METER_TOTAL">"c8799"</definedName>
    <definedName name="IQ_GLA_SQ_METER_UNCONSOL">"c8796"</definedName>
    <definedName name="IQ_GNMA_FDIC">"c6398"</definedName>
    <definedName name="IQ_GOODWILL_FDIC">"c6334"</definedName>
    <definedName name="IQ_GOODWILL_FFIEC">"c12836"</definedName>
    <definedName name="IQ_GOODWILL_IMPAIRMENT_FDIC">"c6678"</definedName>
    <definedName name="IQ_GOODWILL_IMPAIRMENT_FFIEC">"c13025"</definedName>
    <definedName name="IQ_GOODWILL_INTAN_FDIC">"c6333"</definedName>
    <definedName name="IQ_GOODWILL_NET">"c530"</definedName>
    <definedName name="IQ_GOVT_PERSONAL_TAXES_RECEIPTS">"c6876"</definedName>
    <definedName name="IQ_GOVT_PERSONAL_TAXES_RECEIPTS_APR">"c7536"</definedName>
    <definedName name="IQ_GOVT_PERSONAL_TAXES_RECEIPTS_APR_FC">"c8416"</definedName>
    <definedName name="IQ_GOVT_PERSONAL_TAXES_RECEIPTS_FC">"c7756"</definedName>
    <definedName name="IQ_GOVT_PERSONAL_TAXES_RECEIPTS_POP">"c7096"</definedName>
    <definedName name="IQ_GOVT_PERSONAL_TAXES_RECEIPTS_POP_FC">"c7976"</definedName>
    <definedName name="IQ_GOVT_PERSONAL_TAXES_RECEIPTS_YOY">"c7316"</definedName>
    <definedName name="IQ_GOVT_PERSONAL_TAXES_RECEIPTS_YOY_FC">"c8196"</definedName>
    <definedName name="IQ_GOVT_RECEIPTS">"c6877"</definedName>
    <definedName name="IQ_GOVT_RECEIPTS_APR">"c7537"</definedName>
    <definedName name="IQ_GOVT_RECEIPTS_APR_FC">"c8417"</definedName>
    <definedName name="IQ_GOVT_RECEIPTS_FC">"c7757"</definedName>
    <definedName name="IQ_GOVT_RECEIPTS_POP">"c7097"</definedName>
    <definedName name="IQ_GOVT_RECEIPTS_POP_FC">"c7977"</definedName>
    <definedName name="IQ_GOVT_RECEIPTS_YOY">"c7317"</definedName>
    <definedName name="IQ_GOVT_RECEIPTS_YOY_FC">"c8197"</definedName>
    <definedName name="IQ_GP">"c511"</definedName>
    <definedName name="IQ_GP_10YR_ANN_CAGR">"c6090"</definedName>
    <definedName name="IQ_GP_10YR_ANN_GROWTH">"c512"</definedName>
    <definedName name="IQ_GP_1YR_ANN_GROWTH">"c513"</definedName>
    <definedName name="IQ_GP_2YR_ANN_CAGR">"c6091"</definedName>
    <definedName name="IQ_GP_2YR_ANN_GROWTH">"c514"</definedName>
    <definedName name="IQ_GP_3YR_ANN_CAGR">"c6092"</definedName>
    <definedName name="IQ_GP_3YR_ANN_GROWTH">"c515"</definedName>
    <definedName name="IQ_GP_5YR_ANN_CAGR">"c6093"</definedName>
    <definedName name="IQ_GP_5YR_ANN_GROWTH">"c516"</definedName>
    <definedName name="IQ_GP_7YR_ANN_CAGR">"c6094"</definedName>
    <definedName name="IQ_GP_7YR_ANN_GROWTH">"c517"</definedName>
    <definedName name="IQ_GPPE">"c518"</definedName>
    <definedName name="IQ_GROSS_ADD_BASIC">"c15776"</definedName>
    <definedName name="IQ_GROSS_ADD_BBAND">"c15779"</definedName>
    <definedName name="IQ_GROSS_ADD_DIG">"c15777"</definedName>
    <definedName name="IQ_GROSS_ADD_PHONE">"c15780"</definedName>
    <definedName name="IQ_GROSS_ADD_POSTPAID_WIRELESS">"c15750"</definedName>
    <definedName name="IQ_GROSS_ADD_PREPAID_WIRELESS">"c15751"</definedName>
    <definedName name="IQ_GROSS_ADD_RESELL_WHOLESALE_WIRELESS">"c15752"</definedName>
    <definedName name="IQ_GROSS_ADD_RGU">"c15781"</definedName>
    <definedName name="IQ_GROSS_ADD_SATELLITE">"c15778"</definedName>
    <definedName name="IQ_GROSS_ADD_TOTAL_WIRELESS">"c15753"</definedName>
    <definedName name="IQ_GROSS_AH_EARNED">"c2742"</definedName>
    <definedName name="IQ_GROSS_CLAIM_ADJ_EXP_RESERVE_BOP">"c15874"</definedName>
    <definedName name="IQ_GROSS_CLAIM_EXP_INCUR">"c2755"</definedName>
    <definedName name="IQ_GROSS_CLAIM_EXP_PAID">"c2758"</definedName>
    <definedName name="IQ_GROSS_CLAIM_EXP_RES">"c2752"</definedName>
    <definedName name="IQ_GROSS_DIVID">"c192"</definedName>
    <definedName name="IQ_GROSS_EARNED">"c2732"</definedName>
    <definedName name="IQ_GROSS_LIFE_EARNED">"c2737"</definedName>
    <definedName name="IQ_GROSS_LIFE_IN_FORCE">"c2767"</definedName>
    <definedName name="IQ_GROSS_LOANS">"c521"</definedName>
    <definedName name="IQ_GROSS_LOANS_10YR_ANN_CAGR">"c6095"</definedName>
    <definedName name="IQ_GROSS_LOANS_10YR_ANN_GROWTH">"c522"</definedName>
    <definedName name="IQ_GROSS_LOANS_1YR_ANN_GROWTH">"c523"</definedName>
    <definedName name="IQ_GROSS_LOANS_2YR_ANN_CAGR">"c6096"</definedName>
    <definedName name="IQ_GROSS_LOANS_2YR_ANN_GROWTH">"c524"</definedName>
    <definedName name="IQ_GROSS_LOANS_3YR_ANN_CAGR">"c6097"</definedName>
    <definedName name="IQ_GROSS_LOANS_3YR_ANN_GROWTH">"c525"</definedName>
    <definedName name="IQ_GROSS_LOANS_5YR_ANN_CAGR">"c6098"</definedName>
    <definedName name="IQ_GROSS_LOANS_5YR_ANN_GROWTH">"c526"</definedName>
    <definedName name="IQ_GROSS_LOANS_7YR_ANN_CAGR">"c6099"</definedName>
    <definedName name="IQ_GROSS_LOANS_7YR_ANN_GROWTH">"c527"</definedName>
    <definedName name="IQ_GROSS_LOANS_TOTAL_DEPOSITS">"c528"</definedName>
    <definedName name="IQ_GROSS_LOSSES">"c15871"</definedName>
    <definedName name="IQ_GROSS_LOSSES_AVG_LOANS_FFIEC">"c13475"</definedName>
    <definedName name="IQ_GROSS_MARGIN">"c529"</definedName>
    <definedName name="IQ_GROSS_PC_EARNED">"c2747"</definedName>
    <definedName name="IQ_GROSS_PREMIUMS_WRITTEN_AVG_ASSETS">"c15893"</definedName>
    <definedName name="IQ_GROSS_PREMIUMS_WRITTEN_AVG_EQUITY">"c15892"</definedName>
    <definedName name="IQ_GROSS_PREMIUMS_WRITTEN_AVG_STATUTORY_SURPLUS">"c15894"</definedName>
    <definedName name="IQ_GROSS_PROFIT">"c511"</definedName>
    <definedName name="IQ_GROSS_SPRD">"c2155"</definedName>
    <definedName name="IQ_GROSS_WRITTEN">"c2726"</definedName>
    <definedName name="IQ_GROUP_EMBEDDED_VALUE_ASSET_MANAGEMENT">"c9955"</definedName>
    <definedName name="IQ_GROUP_EMBEDDED_VALUE_HEALTH">"c9954"</definedName>
    <definedName name="IQ_GROUP_EMBEDDED_VALUE_LIFE">"c9953"</definedName>
    <definedName name="IQ_GROUP_EMBEDDED_VALUE_LIFE_OTHER">"c9956"</definedName>
    <definedName name="IQ_GVKEY">"c15590"</definedName>
    <definedName name="IQ_GVKEY_OTHER">"c15633"</definedName>
    <definedName name="IQ_GW">"c530"</definedName>
    <definedName name="IQ_GW_AMORT_BR">"c532"</definedName>
    <definedName name="IQ_GW_AMORT_FIN">"c540"</definedName>
    <definedName name="IQ_GW_AMORT_INS">"c541"</definedName>
    <definedName name="IQ_GW_AMORT_REIT">"c542"</definedName>
    <definedName name="IQ_GW_AMORT_UTI">"c543"</definedName>
    <definedName name="IQ_GW_INTAN">"c19145"</definedName>
    <definedName name="IQ_GW_INTAN_AMORT">"c1469"</definedName>
    <definedName name="IQ_GW_INTAN_AMORT_BNK">"c544"</definedName>
    <definedName name="IQ_GW_INTAN_AMORT_BR">"c1470"</definedName>
    <definedName name="IQ_GW_INTAN_AMORT_CF">"c1471"</definedName>
    <definedName name="IQ_GW_INTAN_AMORT_CF_BNK">"c1472"</definedName>
    <definedName name="IQ_GW_INTAN_AMORT_CF_BR">"c1473"</definedName>
    <definedName name="IQ_GW_INTAN_AMORT_CF_FIN">"c1474"</definedName>
    <definedName name="IQ_GW_INTAN_AMORT_CF_INS">"c1475"</definedName>
    <definedName name="IQ_GW_INTAN_AMORT_CF_RE">"c6279"</definedName>
    <definedName name="IQ_GW_INTAN_AMORT_CF_REIT">"c1476"</definedName>
    <definedName name="IQ_GW_INTAN_AMORT_CF_UTI">"c1477"</definedName>
    <definedName name="IQ_GW_INTAN_AMORT_FIN">"c1478"</definedName>
    <definedName name="IQ_GW_INTAN_AMORT_INS">"c1479"</definedName>
    <definedName name="IQ_GW_INTAN_AMORT_RE">"c6280"</definedName>
    <definedName name="IQ_GW_INTAN_AMORT_REIT">"c1480"</definedName>
    <definedName name="IQ_GW_INTAN_AMORT_UTI">"c1481"</definedName>
    <definedName name="IQ_HC_ADJUSTED_DISCHARGES">"c9977"</definedName>
    <definedName name="IQ_HC_ADMISSIONS">"c5953"</definedName>
    <definedName name="IQ_HC_ADMISSIONS_GROWTH">"c5997"</definedName>
    <definedName name="IQ_HC_ADMISSIONS_MANAGED_CARE">"c5956"</definedName>
    <definedName name="IQ_HC_ADMISSIONS_MEDICAID">"c5955"</definedName>
    <definedName name="IQ_HC_ADMISSIONS_MEDICARE">"c5954"</definedName>
    <definedName name="IQ_HC_ADMISSIONS_OTHER">"c5957"</definedName>
    <definedName name="IQ_HC_ADMISSIONS_SF">"c6006"</definedName>
    <definedName name="IQ_HC_ALFS">"c5952"</definedName>
    <definedName name="IQ_HC_ASO_COVERED_LIVES">"c9982"</definedName>
    <definedName name="IQ_HC_ASO_MEMBERSHIP">"c9985"</definedName>
    <definedName name="IQ_HC_AVG_BEDS_SVC">"c5951"</definedName>
    <definedName name="IQ_HC_AVG_DAILY_CENSUS">"c5965"</definedName>
    <definedName name="IQ_HC_AVG_LICENSED_BEDS">"c5949"</definedName>
    <definedName name="IQ_HC_AVG_LICENSED_BEDS_SF">"c6004"</definedName>
    <definedName name="IQ_HC_AVG_STAY">"c5966"</definedName>
    <definedName name="IQ_HC_AVG_STAY_SF">"c6016"</definedName>
    <definedName name="IQ_HC_BEDS_SVC">"c5950"</definedName>
    <definedName name="IQ_HC_CASES">"c9978"</definedName>
    <definedName name="IQ_HC_CLAIMS_RESERVES">"c9989"</definedName>
    <definedName name="IQ_HC_DAYS_REV_OUT">"c5993"</definedName>
    <definedName name="IQ_HC_DISCHARGES">"c9976"</definedName>
    <definedName name="IQ_HC_EQUIV_ADMISSIONS_GROWTH">"c5998"</definedName>
    <definedName name="IQ_HC_EQUIVALENT_ADMISSIONS">"c5958"</definedName>
    <definedName name="IQ_HC_EQUIVALENT_ADMISSIONS_SF">"c6007"</definedName>
    <definedName name="IQ_HC_EQUIVALENT_PATIENT_DAYS">"c9980"</definedName>
    <definedName name="IQ_HC_ER_VISITS">"c5964"</definedName>
    <definedName name="IQ_HC_ER_VISITS_SF">"c6017"</definedName>
    <definedName name="IQ_HC_GROSS_INPATIENT_REV">"c5987"</definedName>
    <definedName name="IQ_HC_GROSS_OUTPATIENT_REV">"c5988"</definedName>
    <definedName name="IQ_HC_GROSS_PATIENT_REV">"c5989"</definedName>
    <definedName name="IQ_HC_HOSP_FACILITIES_CONSOL">"c5945"</definedName>
    <definedName name="IQ_HC_HOSP_FACILITIES_CONSOL_SF">"c6000"</definedName>
    <definedName name="IQ_HC_HOSP_FACILITIES_NON_CONSOL">"c5946"</definedName>
    <definedName name="IQ_HC_HOSP_FACILITIES_NON_CONSOL_SF">"c6001"</definedName>
    <definedName name="IQ_HC_HOSP_FACILITIES_TOTAL">"c5947"</definedName>
    <definedName name="IQ_HC_HOSP_FACILITIES_TOTAL_SF">"c6002"</definedName>
    <definedName name="IQ_HC_INPATIENT_PROCEDURES">"c5961"</definedName>
    <definedName name="IQ_HC_INPATIENT_PROCEDURES_SF">"c6011"</definedName>
    <definedName name="IQ_HC_INPATIENT_REV_PER_ADMISSION">"c5994"</definedName>
    <definedName name="IQ_HC_INTPATIENT_SVCS_PCT_REV">"c5975"</definedName>
    <definedName name="IQ_HC_INTPATIENT_SVCS_PCT_REV_SF">"c6015"</definedName>
    <definedName name="IQ_HC_LICENSED_BEDS">"c5948"</definedName>
    <definedName name="IQ_HC_LICENSED_BEDS_SF">"c6003"</definedName>
    <definedName name="IQ_HC_MANAGED_CARE_PCT_ADMISSIONS">"c5982"</definedName>
    <definedName name="IQ_HC_MANAGED_CARE_PCT_REV">"c5978"</definedName>
    <definedName name="IQ_HC_MEDICAID_PCT_ADMISSIONS">"c5981"</definedName>
    <definedName name="IQ_HC_MEDICAID_PCT_REV">"c5977"</definedName>
    <definedName name="IQ_HC_MEDICAL_EXPENSE_RATIO">"c9987"</definedName>
    <definedName name="IQ_HC_MEDICARE_PCT_ADMISSIONS">"c5980"</definedName>
    <definedName name="IQ_HC_MEDICARE_PCT_REV">"c5976"</definedName>
    <definedName name="IQ_HC_NET_INPATIENT_REV">"c5984"</definedName>
    <definedName name="IQ_HC_NET_OUTPATIENT_REV">"c5985"</definedName>
    <definedName name="IQ_HC_NET_PATIENT_REV">"c5986"</definedName>
    <definedName name="IQ_HC_NET_PATIENT_REV_SF">"c6005"</definedName>
    <definedName name="IQ_HC_OCC_RATE">"c5967"</definedName>
    <definedName name="IQ_HC_OCC_RATE_LICENSED_BEDS">"c5968"</definedName>
    <definedName name="IQ_HC_OCC_RATE_SF">"c6009"</definedName>
    <definedName name="IQ_HC_OPEX_SUPPLIES">"c5990"</definedName>
    <definedName name="IQ_HC_OTHER_OPEX_PCT_REV">"c5973"</definedName>
    <definedName name="IQ_HC_OUTPATIENT_PROCEDURES">"c5962"</definedName>
    <definedName name="IQ_HC_OUTPATIENT_PROCEDURES_SF">"c6012"</definedName>
    <definedName name="IQ_HC_OUTPATIENT_REV_PER_ADMISSION">"c5995"</definedName>
    <definedName name="IQ_HC_OUTPATIENT_SVCS_PCT_REV">"c5974"</definedName>
    <definedName name="IQ_HC_OUTPATIENT_SVCS_PCT_REV_SF">"c6014"</definedName>
    <definedName name="IQ_HC_PATIENT_DAYS">"c5960"</definedName>
    <definedName name="IQ_HC_PATIENT_DAYS_SF">"c6010"</definedName>
    <definedName name="IQ_HC_PROF_GEN_LIAB_CLAIM_PAID">"c5991"</definedName>
    <definedName name="IQ_HC_PROF_GEN_LIAB_EXP_BENEFIT">"c5992"</definedName>
    <definedName name="IQ_HC_PROVISION_DOUBTFUL_PCT_REV">"c5972"</definedName>
    <definedName name="IQ_HC_REV_GROWTH">"c5996"</definedName>
    <definedName name="IQ_HC_REV_PER_CASE">"c9979"</definedName>
    <definedName name="IQ_HC_REV_PER_DISCHARGE">"c9990"</definedName>
    <definedName name="IQ_HC_REV_PER_EQUIV_ADMISSION">"c5959"</definedName>
    <definedName name="IQ_HC_REV_PER_EQUIV_ADMISSION_SF">"c6008"</definedName>
    <definedName name="IQ_HC_REV_PER_EQUIV_ADMISSIONS_GROWTH">"c5999"</definedName>
    <definedName name="IQ_HC_REV_PER_PATIENT_DAY">"c5969"</definedName>
    <definedName name="IQ_HC_REV_PER_PATIENT_DAY_SF">"c6018"</definedName>
    <definedName name="IQ_HC_RISK_COVERED_LIVES">"c9981"</definedName>
    <definedName name="IQ_HC_RISK_MEMBERSHIP">"c9984"</definedName>
    <definedName name="IQ_HC_SALARIES_PCT_REV">"c5970"</definedName>
    <definedName name="IQ_HC_SGA_MARGIN">"c9988"</definedName>
    <definedName name="IQ_HC_SUPPLIES_PCT_REV">"c5971"</definedName>
    <definedName name="IQ_HC_TOTAL_COVERED_LIVES">"c9983"</definedName>
    <definedName name="IQ_HC_TOTAL_MEMBERSHIP">"c9986"</definedName>
    <definedName name="IQ_HC_TOTAL_PROCEDURES">"c5963"</definedName>
    <definedName name="IQ_HC_TOTAL_PROCEDURES_SF">"c6013"</definedName>
    <definedName name="IQ_HC_UNINSURED_PCT_ADMISSIONS">"c5983"</definedName>
    <definedName name="IQ_HC_UNINSURED_PCT_REV">"c5979"</definedName>
    <definedName name="IQ_HEDGEFUND_OVER_TOTAL">"c13771"</definedName>
    <definedName name="IQ_HELD_MATURITY_FDIC">"c6408"</definedName>
    <definedName name="IQ_HG_ACQUIRED_FRANCHISE_HOTEL_PROPERTIES">"c8584"</definedName>
    <definedName name="IQ_HG_ACQUIRED_FRANCHISE_ROOMS">"c8614"</definedName>
    <definedName name="IQ_HG_ACQUIRED_HOTEL_PROPERTIES">"c8572"</definedName>
    <definedName name="IQ_HG_ACQUIRED_MANAGED_HOTEL_PROPERTIES">"c8590"</definedName>
    <definedName name="IQ_HG_ACQUIRED_MANAGED_ROOMS">"c8620"</definedName>
    <definedName name="IQ_HG_ACQUIRED_OTHER_HOTEL_PROPERTIES">"c8596"</definedName>
    <definedName name="IQ_HG_ACQUIRED_OTHER_ROOMS">"c8626"</definedName>
    <definedName name="IQ_HG_ACQUIRED_OWNED_HOTEL_PROPERTIES">"c8578"</definedName>
    <definedName name="IQ_HG_ACQUIRED_OWNED_ROOMS">"c8608"</definedName>
    <definedName name="IQ_HG_ACQUIRED_ROOMS">"c8602"</definedName>
    <definedName name="IQ_HG_ADR_CHANGE_FRANCHISE">"c8684"</definedName>
    <definedName name="IQ_HG_ADR_CHANGE_MANAGED">"c8685"</definedName>
    <definedName name="IQ_HG_ADR_CHANGE_OTHER">"c8686"</definedName>
    <definedName name="IQ_HG_ADR_CHANGE_OWNED">"c8683"</definedName>
    <definedName name="IQ_HG_ADR_CHANGE_OWNED_COMP">"c8709"</definedName>
    <definedName name="IQ_HG_ADR_CHANGE_TOTAL">"c8687"</definedName>
    <definedName name="IQ_HG_ADR_CHANGE_TOTAL_COMP">"c8710"</definedName>
    <definedName name="IQ_HG_ADR_FRANCHISE">"c8664"</definedName>
    <definedName name="IQ_HG_ADR_MANAGED">"c8665"</definedName>
    <definedName name="IQ_HG_ADR_OTHER">"c8666"</definedName>
    <definedName name="IQ_HG_ADR_OWNED">"c8663"</definedName>
    <definedName name="IQ_HG_ADR_OWNED_COMP">"c8701"</definedName>
    <definedName name="IQ_HG_ADR_TOTAL">"c8667"</definedName>
    <definedName name="IQ_HG_ADR_TOTAL_COMP">"c8702"</definedName>
    <definedName name="IQ_HG_CASINO_EXP_DIRECT_OPERATING_EXP">"c15981"</definedName>
    <definedName name="IQ_HG_CASINO_GROSS_PROFIT">"c15974"</definedName>
    <definedName name="IQ_HG_CASINO_MARGIN">"c15976"</definedName>
    <definedName name="IQ_HG_CASINO_OPERATING_MARGIN">"c15977"</definedName>
    <definedName name="IQ_HG_CASINOS_JV">"c8631"</definedName>
    <definedName name="IQ_HG_CASINOS_MANAGED">"c8632"</definedName>
    <definedName name="IQ_HG_CASINOS_OWNED">"c8630"</definedName>
    <definedName name="IQ_HG_CASINOS_TOTAL">"c8633"</definedName>
    <definedName name="IQ_HG_CLOSED_FRANCHISE_HOTEL_PROPERTIES">"c8586"</definedName>
    <definedName name="IQ_HG_CLOSED_FRANCHISE_ROOMS">"c8616"</definedName>
    <definedName name="IQ_HG_CLOSED_HOTEL_PROPERTIES">"c8574"</definedName>
    <definedName name="IQ_HG_CLOSED_MANAGED_HOTEL_PROPERTIES">"c8592"</definedName>
    <definedName name="IQ_HG_CLOSED_MANAGED_ROOMS">"c8622"</definedName>
    <definedName name="IQ_HG_CLOSED_OTHER_HOTEL_PROPERTIES">"c8598"</definedName>
    <definedName name="IQ_HG_CLOSED_OTHER_ROOMS">"c8628"</definedName>
    <definedName name="IQ_HG_CLOSED_OWNED_HOTEL_PROPERTIES">"c8580"</definedName>
    <definedName name="IQ_HG_CLOSED_OWNED_ROOMS">"c8610"</definedName>
    <definedName name="IQ_HG_CLOSED_ROOMS">"c8604"</definedName>
    <definedName name="IQ_HG_CONFERENCE_SPACE">"c15971"</definedName>
    <definedName name="IQ_HG_EXP_CASINO">"c8733"</definedName>
    <definedName name="IQ_HG_EXP_DEVELOPMENT">"c8738"</definedName>
    <definedName name="IQ_HG_EXP_DIRECT_CASINO_GAMING">"c15994"</definedName>
    <definedName name="IQ_HG_EXP_ENTERTAINMENT">"c8736"</definedName>
    <definedName name="IQ_HG_EXP_FOOD_BEV">"c8734"</definedName>
    <definedName name="IQ_HG_EXP_FRANCHISE_MANAGEMENT">"c8744"</definedName>
    <definedName name="IQ_HG_EXP_OTHER_DIRECT_HOTEL_MOTEL">"c15995"</definedName>
    <definedName name="IQ_HG_EXP_OTHER_MNGD_FRANCHISE_PROP">"c8742"</definedName>
    <definedName name="IQ_HG_EXP_OWNED_LEASED_CONSOL_JV">"c8740"</definedName>
    <definedName name="IQ_HG_EXP_REIMBURSEMENTS">"c8743"</definedName>
    <definedName name="IQ_HG_EXP_RETAIL">"c8737"</definedName>
    <definedName name="IQ_HG_EXP_ROOMS">"c8735"</definedName>
    <definedName name="IQ_HG_EXP_THEATRE_CONCESSION">"c8739"</definedName>
    <definedName name="IQ_HG_EXP_VACA_OWNERSHIP_RES">"c8741"</definedName>
    <definedName name="IQ_HG_FOOD_BEV_EXP_DIRECT_OPERATING_EXP">"c15980"</definedName>
    <definedName name="IQ_HG_FOOD_BEV_REV_TOTAL_REV">"c15983"</definedName>
    <definedName name="IQ_HG_FOOD_PROM_COSTS">"c8746"</definedName>
    <definedName name="IQ_HG_FRANCHISE_HOTEL_PROPERTIES_BEG">"c8582"</definedName>
    <definedName name="IQ_HG_FRANCHISE_ROOMS_BEG">"c8612"</definedName>
    <definedName name="IQ_HG_GAMING_SPACE_JV">"c8635"</definedName>
    <definedName name="IQ_HG_GAMING_SPACE_MANAGED">"c8636"</definedName>
    <definedName name="IQ_HG_GAMING_SPACE_OWNED">"c8634"</definedName>
    <definedName name="IQ_HG_GAMING_SPACE_TOTAL">"c8637"</definedName>
    <definedName name="IQ_HG_HOTEL_PROPERTIES_BEG">"c8570"</definedName>
    <definedName name="IQ_HG_LAND_AVAIL_JV">"c8647"</definedName>
    <definedName name="IQ_HG_LAND_AVAIL_MANAGED">"c8648"</definedName>
    <definedName name="IQ_HG_LAND_AVAIL_OWNED">"c8646"</definedName>
    <definedName name="IQ_HG_LAND_AVAIL_TOTAL">"c8649"</definedName>
    <definedName name="IQ_HG_LAND_JV">"c8651"</definedName>
    <definedName name="IQ_HG_LAND_MANAGED">"c8652"</definedName>
    <definedName name="IQ_HG_LAND_OWNED">"c8650"</definedName>
    <definedName name="IQ_HG_LAND_TOTAL">"c8653"</definedName>
    <definedName name="IQ_HG_MANAGED_HOTEL_PROPERTIES_BEG">"c8588"</definedName>
    <definedName name="IQ_HG_MANAGED_ROOMS_BEG">"c8618"</definedName>
    <definedName name="IQ_HG_NUMBER_SUITES">"c15970"</definedName>
    <definedName name="IQ_HG_NUMBER_TABLES_AVG">"c15973"</definedName>
    <definedName name="IQ_HG_OCCUPANCY_CHANGE_FRANCHISE">"c8675"</definedName>
    <definedName name="IQ_HG_OCCUPANCY_CHANGE_MANAGED">"c8677"</definedName>
    <definedName name="IQ_HG_OCCUPANCY_CHANGE_OTHER">"c8679"</definedName>
    <definedName name="IQ_HG_OCCUPANCY_CHANGE_OWNED">"c8673"</definedName>
    <definedName name="IQ_HG_OCCUPANCY_CHANGE_OWNED_COMP">"c8705"</definedName>
    <definedName name="IQ_HG_OCCUPANCY_CHANGE_TOTAL">"c8681"</definedName>
    <definedName name="IQ_HG_OCCUPANCY_CHANGE_TOTAL_COMP">"c8707"</definedName>
    <definedName name="IQ_HG_OCCUPANCY_FRANCHISE">"c8659"</definedName>
    <definedName name="IQ_HG_OCCUPANCY_INCDEC_FRANCHISE">"c8676"</definedName>
    <definedName name="IQ_HG_OCCUPANCY_INCDEC_MANAGED">"c8678"</definedName>
    <definedName name="IQ_HG_OCCUPANCY_INCDEC_OTHER">"c8680"</definedName>
    <definedName name="IQ_HG_OCCUPANCY_INCDEC_OWNED">"c8674"</definedName>
    <definedName name="IQ_HG_OCCUPANCY_INCDEC_OWNED_COMP">"c8706"</definedName>
    <definedName name="IQ_HG_OCCUPANCY_INCDEC_TOTAL">"c8682"</definedName>
    <definedName name="IQ_HG_OCCUPANCY_INCDEC_TOTAL_COMP">"c8708"</definedName>
    <definedName name="IQ_HG_OCCUPANCY_MANAGED">"c8660"</definedName>
    <definedName name="IQ_HG_OCCUPANCY_OTHER">"c8661"</definedName>
    <definedName name="IQ_HG_OCCUPANCY_OWNED">"c8658"</definedName>
    <definedName name="IQ_HG_OCCUPANCY_OWNED_COMP">"c8699"</definedName>
    <definedName name="IQ_HG_OCCUPANCY_TOTAL">"c8662"</definedName>
    <definedName name="IQ_HG_OCCUPANCY_TOTAL_COMP">"c8700"</definedName>
    <definedName name="IQ_HG_OPENED_FRANCHISE_HOTEL_PROPERTIES">"c8583"</definedName>
    <definedName name="IQ_HG_OPENED_FRANCHISE_ROOMS">"c8613"</definedName>
    <definedName name="IQ_HG_OPENED_HOTEL_PROPERTIES">"c8571"</definedName>
    <definedName name="IQ_HG_OPENED_MANAGED_HOTEL_PROPERTIES">"c8589"</definedName>
    <definedName name="IQ_HG_OPENED_MANAGED_ROOMS">"c8619"</definedName>
    <definedName name="IQ_HG_OPENED_OTHER_HOTEL_PROPERTIES">"c8595"</definedName>
    <definedName name="IQ_HG_OPENED_OTHER_ROOMS">"c8625"</definedName>
    <definedName name="IQ_HG_OPENED_OWNED_HOTEL_PROPERTIES">"c8577"</definedName>
    <definedName name="IQ_HG_OPENED_OWNED_ROOMS">"c8607"</definedName>
    <definedName name="IQ_HG_OPENED_ROOMS">"c8601"</definedName>
    <definedName name="IQ_HG_OTHER_HOTEL_PROPERTIES_BEG">"c8594"</definedName>
    <definedName name="IQ_HG_OTHER_PROM_COSTS">"c8747"</definedName>
    <definedName name="IQ_HG_OTHER_ROOMS_BEG">"c8624"</definedName>
    <definedName name="IQ_HG_OWNED_HOTEL_PROPERTIES_BEG">"c8576"</definedName>
    <definedName name="IQ_HG_OWNED_ROOMS_BEG">"c8606"</definedName>
    <definedName name="IQ_HG_PARKING_SPACES_JV">"c8655"</definedName>
    <definedName name="IQ_HG_PARKING_SPACES_MANAGED">"c8656"</definedName>
    <definedName name="IQ_HG_PARKING_SPACES_OWNED">"c8654"</definedName>
    <definedName name="IQ_HG_PARKING_SPACES_TOTAL">"c8657"</definedName>
    <definedName name="IQ_HG_PROMO_ALLOW_GROSS_OPERATING_REV">"c15979"</definedName>
    <definedName name="IQ_HG_REV_BASE_MANAGEMENT_FEES">"c8726"</definedName>
    <definedName name="IQ_HG_REV_CASINO">"c8713"</definedName>
    <definedName name="IQ_HG_REV_COST_REIMBURSEMENT">"c8728"</definedName>
    <definedName name="IQ_HG_REV_ENTERTAINMENT">"c8716"</definedName>
    <definedName name="IQ_HG_REV_FOOD_BEV">"c8714"</definedName>
    <definedName name="IQ_HG_REV_FRANCHISE">"c8725"</definedName>
    <definedName name="IQ_HG_REV_GROSS_OPERATING">"c15993"</definedName>
    <definedName name="IQ_HG_REV_INCENTIVE_MANAGEMENT_FEES">"c8727"</definedName>
    <definedName name="IQ_HG_REV_MANAGEMENT_FEES">"c8718"</definedName>
    <definedName name="IQ_HG_REV_OTHER_CASINO">"c15992"</definedName>
    <definedName name="IQ_HG_REV_OTHER_MNGD_FRANCHISE_PROP">"c8730"</definedName>
    <definedName name="IQ_HG_REV_OTHER_OP_SEGMENT">"c8721"</definedName>
    <definedName name="IQ_HG_REV_OTHER_OWNERSHIP_MIX">"c8731"</definedName>
    <definedName name="IQ_HG_REV_OWNED_LEASED_CONSOL_JV_HOTELS">"c8724"</definedName>
    <definedName name="IQ_HG_REV_PROMOTIONAL_ALLOWANCE">"c8722"</definedName>
    <definedName name="IQ_HG_REV_RACING">"c8719"</definedName>
    <definedName name="IQ_HG_REV_RETAIL">"c8717"</definedName>
    <definedName name="IQ_HG_REV_ROOMS">"c8715"</definedName>
    <definedName name="IQ_HG_REV_SLOT_MACHINE">"c15990"</definedName>
    <definedName name="IQ_HG_REV_TABLE">"c15991"</definedName>
    <definedName name="IQ_HG_REV_THEATRE_CONCESSION">"c8720"</definedName>
    <definedName name="IQ_HG_REV_TOTAL_OP_SEGMENT">"c8723"</definedName>
    <definedName name="IQ_HG_REV_TOTAL_OWNERSHIP_MIX">"c8732"</definedName>
    <definedName name="IQ_HG_REV_VACA_OWNERSHIP_RES_SALES_SVCS">"c8729"</definedName>
    <definedName name="IQ_HG_REVENUES_CHANGE_OWNED_COMP">"c8697"</definedName>
    <definedName name="IQ_HG_REVENUES_CHANGE_TOTAL_COMP">"c8698"</definedName>
    <definedName name="IQ_HG_REVPAR_CHANGE_MANAGED">"c8690"</definedName>
    <definedName name="IQ_HG_REVPAR_CHANGE_OTHER">"c8691"</definedName>
    <definedName name="IQ_HG_REVPAR_CHANGE_OWNED">"c8688"</definedName>
    <definedName name="IQ_HG_REVPAR_CHANGE_OWNED_COMP">"c8711"</definedName>
    <definedName name="IQ_HG_REVPAR_CHANGE_TOTAL">"c8692"</definedName>
    <definedName name="IQ_HG_REVPAR_CHANGE_TOTAL_COMP">"c8712"</definedName>
    <definedName name="IQ_HG_REVPAR_CHNAGE_FRANCHISE">"c8689"</definedName>
    <definedName name="IQ_HG_REVPAR_FRANCHISE">"c8669"</definedName>
    <definedName name="IQ_HG_REVPAR_MANAGED">"c8670"</definedName>
    <definedName name="IQ_HG_REVPAR_OTHER">"c8671"</definedName>
    <definedName name="IQ_HG_REVPAR_OWNED">"c8668"</definedName>
    <definedName name="IQ_HG_REVPAR_OWNED_COMP">"c8703"</definedName>
    <definedName name="IQ_HG_REVPAR_TOTAL">"c8672"</definedName>
    <definedName name="IQ_HG_REVPAR_TOTAL_COMP">"c8704"</definedName>
    <definedName name="IQ_HG_ROOM_EXP_DIRECT_OPERATING_EXP">"c15982"</definedName>
    <definedName name="IQ_HG_ROOM_GROSS_PROFIT">"c15975"</definedName>
    <definedName name="IQ_HG_ROOM_MARGIN">"c15978"</definedName>
    <definedName name="IQ_HG_ROOM_PROM_COSTS">"c8745"</definedName>
    <definedName name="IQ_HG_ROOM_REV_TOTAL_REV">"c15984"</definedName>
    <definedName name="IQ_HG_ROOMS_BEG">"c8600"</definedName>
    <definedName name="IQ_HG_SAME_PROPERTIES_CASINO_REV_CHANGE">"c15987"</definedName>
    <definedName name="IQ_HG_SAME_PROPERTIES_FOOD_BEV_REV_CHANGE">"c15989"</definedName>
    <definedName name="IQ_HG_SAME_PROPERTIES_ROOM_REV_CHANGE">"c15988"</definedName>
    <definedName name="IQ_HG_SAME_PROPERTIES_SLOT_MACHINE_REV_CHANGE">"c15985"</definedName>
    <definedName name="IQ_HG_SAME_PROPERTIES_TABLE_REV_CHANGE">"c15986"</definedName>
    <definedName name="IQ_HG_SLOT_MACHINES_AVG">"c15972"</definedName>
    <definedName name="IQ_HG_SLOT_MACHINES_JV">"c8639"</definedName>
    <definedName name="IQ_HG_SLOT_MACHINES_MANAGED">"c8640"</definedName>
    <definedName name="IQ_HG_SLOT_MACHINES_OWNED">"c8638"</definedName>
    <definedName name="IQ_HG_SLOT_MACHINES_TOTAL">"c8641"</definedName>
    <definedName name="IQ_HG_SOLD_FRANCHISE_HOTEL_PROPERTIES">"c8585"</definedName>
    <definedName name="IQ_HG_SOLD_FRANCHISE_ROOMS">"c8615"</definedName>
    <definedName name="IQ_HG_SOLD_HOTEL_PROPERTIES">"c8573"</definedName>
    <definedName name="IQ_HG_SOLD_MANAGED_HOTEL_PROPERTIES">"c8591"</definedName>
    <definedName name="IQ_HG_SOLD_MANAGED_ROOMS">"c8621"</definedName>
    <definedName name="IQ_HG_SOLD_OTHER_HOTEL_PROPERTIES">"c8597"</definedName>
    <definedName name="IQ_HG_SOLD_OTHER_ROOMS">"c8627"</definedName>
    <definedName name="IQ_HG_SOLD_OWNED_HOTEL_PROPERTIES">"c8579"</definedName>
    <definedName name="IQ_HG_SOLD_OWNED_ROOMS">"c8609"</definedName>
    <definedName name="IQ_HG_SOLD_ROOMS">"c8603"</definedName>
    <definedName name="IQ_HG_TABLE_GAMES_JV">"c8643"</definedName>
    <definedName name="IQ_HG_TABLE_GAMES_MANAGED">"c8644"</definedName>
    <definedName name="IQ_HG_TABLE_GAMES_OWNED">"c8642"</definedName>
    <definedName name="IQ_HG_TABLE_GAMES_TOTAL">"c8645"</definedName>
    <definedName name="IQ_HG_TABLES_JV">"c8643"</definedName>
    <definedName name="IQ_HG_TABLES_MANAGED">"c8644"</definedName>
    <definedName name="IQ_HG_TABLES_OWNED">"c8642"</definedName>
    <definedName name="IQ_HG_TABLES_TOTAL">"c8645"</definedName>
    <definedName name="IQ_HG_TOTAL_FRANCHISE_HOTEL_PROPERTIES">"c8587"</definedName>
    <definedName name="IQ_HG_TOTAL_FRANCHISE_ROOMS">"c8617"</definedName>
    <definedName name="IQ_HG_TOTAL_HOTEL_PROPERTIES">"c8575"</definedName>
    <definedName name="IQ_HG_TOTAL_MANAGED_HOTEL_PROPERTIES">"c8593"</definedName>
    <definedName name="IQ_HG_TOTAL_MANAGED_ROOMS">"c8623"</definedName>
    <definedName name="IQ_HG_TOTAL_OTHER_HOTEL_PROPERTIES">"c8599"</definedName>
    <definedName name="IQ_HG_TOTAL_OTHER_ROOMS">"c8629"</definedName>
    <definedName name="IQ_HG_TOTAL_OWNED_HOTEL_PROPERTIES">"c8581"</definedName>
    <definedName name="IQ_HG_TOTAL_OWNED_PROPERTIES_COMP">"c8693"</definedName>
    <definedName name="IQ_HG_TOTAL_OWNED_ROOMS">"c8611"</definedName>
    <definedName name="IQ_HG_TOTAL_OWNED_ROOMS_COMP">"c8695"</definedName>
    <definedName name="IQ_HG_TOTAL_PROM_COSTS">"c8748"</definedName>
    <definedName name="IQ_HG_TOTAL_PROPERTIES_COMP">"c8694"</definedName>
    <definedName name="IQ_HG_TOTAL_ROOMS">"c8605"</definedName>
    <definedName name="IQ_HG_TOTAL_ROOMS_COMP">"c8696"</definedName>
    <definedName name="IQ_HIGH_LOW_CLOSEPRICE_DATE">"c1204"</definedName>
    <definedName name="IQ_HIGH_SULFUR_CONTENT_RESERVES_COAL">"c15928"</definedName>
    <definedName name="IQ_HIGH_SULFURE_RESERVES_TO_TOTAL_RESERVES_COAL">"c15963"</definedName>
    <definedName name="IQ_HIGH_TARGET_PRICE">"c1651"</definedName>
    <definedName name="IQ_HIGH_TARGET_PRICE_CIQ">"c4659"</definedName>
    <definedName name="IQ_HIGH_TARGET_PRICE_REUT">"c5317"</definedName>
    <definedName name="IQ_HIGHPRICE">"c545"</definedName>
    <definedName name="IQ_HOLDER_CIQID">"c13787"</definedName>
    <definedName name="IQ_HOLDER_CIQID_SECURITY">"c13794"</definedName>
    <definedName name="IQ_HOLDER_DERIVATIVES">"c13789"</definedName>
    <definedName name="IQ_HOLDER_DERIVATIVES_SECURITY">"c13796"</definedName>
    <definedName name="IQ_HOLDER_FUND_CIQID">"c19084"</definedName>
    <definedName name="IQ_HOLDER_FUND_DERIVATIVES">"c19115"</definedName>
    <definedName name="IQ_HOLDER_FUND_NAME">"c19083"</definedName>
    <definedName name="IQ_HOLDER_FUND_NUMBER">"c19090"</definedName>
    <definedName name="IQ_HOLDER_FUND_PERCENT">"c19085"</definedName>
    <definedName name="IQ_HOLDER_FUND_POSITION_DATE">"c19088"</definedName>
    <definedName name="IQ_HOLDER_FUND_PRIMARY_ADVISOR">"c19089"</definedName>
    <definedName name="IQ_HOLDER_FUND_SHARES">"c19086"</definedName>
    <definedName name="IQ_HOLDER_FUND_VALUE">"c19087"</definedName>
    <definedName name="IQ_HOLDER_NAME">"c13786"</definedName>
    <definedName name="IQ_HOLDER_NAME_SECURITY">"c13793"</definedName>
    <definedName name="IQ_HOLDER_PERCENT">"c13790"</definedName>
    <definedName name="IQ_HOLDER_PERCENT_SECURITY">"c13831"</definedName>
    <definedName name="IQ_HOLDER_POSITION_DATE">"c13792"</definedName>
    <definedName name="IQ_HOLDER_POSITION_DATE_SECURITY">"c13798"</definedName>
    <definedName name="IQ_HOLDER_SHARES">"c13788"</definedName>
    <definedName name="IQ_HOLDER_SHARES_SECURITY">"c13795"</definedName>
    <definedName name="IQ_HOLDER_VALUE">"c13791"</definedName>
    <definedName name="IQ_HOLDER_VALUE_SECURITY">"c13797"</definedName>
    <definedName name="IQ_HOLDING_CIQID">"c13802"</definedName>
    <definedName name="IQ_HOLDING_NAME">"c13799"</definedName>
    <definedName name="IQ_HOLDING_PERCENT">"c13805"</definedName>
    <definedName name="IQ_HOLDING_PERCENT_PORTFOLIO">"c13806"</definedName>
    <definedName name="IQ_HOLDING_POSITION_DATE">"c13808"</definedName>
    <definedName name="IQ_HOLDING_SECURITY_TYPE">"c13803"</definedName>
    <definedName name="IQ_HOLDING_SHARES">"c13804"</definedName>
    <definedName name="IQ_HOLDING_TICKER">"c13800"</definedName>
    <definedName name="IQ_HOLDING_TRADING_ITEM_CIQID">"c13801"</definedName>
    <definedName name="IQ_HOLDING_VALUE">"c13807"</definedName>
    <definedName name="IQ_HOLDINGS_AFRICA_MIDEAST_PERCENT">"c19235"</definedName>
    <definedName name="IQ_HOLDINGS_AFRICA_MIDEAST_VALUE">"c19234"</definedName>
    <definedName name="IQ_HOLDINGS_ASIA_PERCENT">"c19233"</definedName>
    <definedName name="IQ_HOLDINGS_ASIA_VALUE">"c19232"</definedName>
    <definedName name="IQ_HOLDINGS_CONSUMER_DISCRETIONARY_PERCENT">"c19213"</definedName>
    <definedName name="IQ_HOLDINGS_CONSUMER_DISCRETIONARY_VALUE">"c19212"</definedName>
    <definedName name="IQ_HOLDINGS_CONSUMER_STAPLES_PERCENT">"c19219"</definedName>
    <definedName name="IQ_HOLDINGS_CONSUMER_STAPLES_VALUE">"c19218"</definedName>
    <definedName name="IQ_HOLDINGS_ENERGY_PERCENT">"c19215"</definedName>
    <definedName name="IQ_HOLDINGS_ENERGY_VALUE">"c19214"</definedName>
    <definedName name="IQ_HOLDINGS_EUROPE_PERCENT">"c19229"</definedName>
    <definedName name="IQ_HOLDINGS_EUROPE_VALUE">"c19228"</definedName>
    <definedName name="IQ_HOLDINGS_FINANCIALS_PERCENT">"c19209"</definedName>
    <definedName name="IQ_HOLDINGS_FINANCIALS_VALUE">"c19208"</definedName>
    <definedName name="IQ_HOLDINGS_HEALTHCARE_PERCENT">"c19211"</definedName>
    <definedName name="IQ_HOLDINGS_HEALTHCARE_VALUE">"c19210"</definedName>
    <definedName name="IQ_HOLDINGS_INDUSTRIALS_PERCENT">"c19217"</definedName>
    <definedName name="IQ_HOLDINGS_INDUSTRIALS_VALUE">"c19216"</definedName>
    <definedName name="IQ_HOLDINGS_IT_PERCENT">"c19207"</definedName>
    <definedName name="IQ_HOLDINGS_IT_VALUE">"c19206"</definedName>
    <definedName name="IQ_HOLDINGS_LATIN_CARIBBEAN_PERCENT">"c19231"</definedName>
    <definedName name="IQ_HOLDINGS_LATIN_CARIBBEAN_VALUE">"c19230"</definedName>
    <definedName name="IQ_HOLDINGS_MATERIALS_PERCENT">"c19223"</definedName>
    <definedName name="IQ_HOLDINGS_MATERIALS_VALUE">"c19222"</definedName>
    <definedName name="IQ_HOLDINGS_TELECOMM_PERCENT">"c19221"</definedName>
    <definedName name="IQ_HOLDINGS_TELECOMM_VALUE">"c19220"</definedName>
    <definedName name="IQ_HOLDINGS_US_CANADA_PERCENT">"c19227"</definedName>
    <definedName name="IQ_HOLDINGS_US_CANADA_VALUE">"c19226"</definedName>
    <definedName name="IQ_HOLDINGS_UTILITIES_PERCENT">"c19225"</definedName>
    <definedName name="IQ_HOLDINGS_UTILITIES_VALUE">"c19224"</definedName>
    <definedName name="IQ_HOME_AVG_LOAN_SIZE">"c5911"</definedName>
    <definedName name="IQ_HOME_BACKLOG">"c5844"</definedName>
    <definedName name="IQ_HOME_BACKLOG_AVG_JV">"c5848"</definedName>
    <definedName name="IQ_HOME_BACKLOG_AVG_JV_GROWTH">"c5928"</definedName>
    <definedName name="IQ_HOME_BACKLOG_AVG_JV_INC">"c5851"</definedName>
    <definedName name="IQ_HOME_BACKLOG_AVG_JV_INC_GROWTH">"c5931"</definedName>
    <definedName name="IQ_HOME_BACKLOG_AVG_PRICE">"c5845"</definedName>
    <definedName name="IQ_HOME_BACKLOG_AVG_PRICE_GROWTH">"c5925"</definedName>
    <definedName name="IQ_HOME_BACKLOG_GROWTH">"c5924"</definedName>
    <definedName name="IQ_HOME_BACKLOG_JV">"c5847"</definedName>
    <definedName name="IQ_HOME_BACKLOG_JV_GROWTH">"c5927"</definedName>
    <definedName name="IQ_HOME_BACKLOG_JV_INC">"c5850"</definedName>
    <definedName name="IQ_HOME_BACKLOG_JV_INC_GROWTH">"c5930"</definedName>
    <definedName name="IQ_HOME_BACKLOG_VALUE">"c5846"</definedName>
    <definedName name="IQ_HOME_BACKLOG_VALUE_GROWTH">"c5926"</definedName>
    <definedName name="IQ_HOME_BACKLOG_VALUE_JV">"c5849"</definedName>
    <definedName name="IQ_HOME_BACKLOG_VALUE_JV_GROWTH">"c5929"</definedName>
    <definedName name="IQ_HOME_BACKLOG_VALUE_JV_INC">"c5852"</definedName>
    <definedName name="IQ_HOME_BACKLOG_VALUE_JV_INC_GROWTH">"c5932"</definedName>
    <definedName name="IQ_HOME_CANCELLATION_RATE">"c16192"</definedName>
    <definedName name="IQ_HOME_CANCELLATION_RATE_INCL_JV">"c16194"</definedName>
    <definedName name="IQ_HOME_CANCELLATION_RATE_JV">"c16193"</definedName>
    <definedName name="IQ_HOME_COMMUNITIES_ACTIVE">"c5862"</definedName>
    <definedName name="IQ_HOME_COMMUNITIES_ACTIVE_GROWTH">"c5942"</definedName>
    <definedName name="IQ_HOME_COMMUNITIES_ACTIVE_JV">"c5863"</definedName>
    <definedName name="IQ_HOME_COMMUNITIES_ACTIVE_JV_GROWTH">"c5943"</definedName>
    <definedName name="IQ_HOME_COMMUNITIES_ACTIVE_JV_INC">"c5864"</definedName>
    <definedName name="IQ_HOME_COMMUNITIES_ACTIVE_JV_INC_GROWTH">"c5944"</definedName>
    <definedName name="IQ_HOME_COST_CONSTRUCTION_SVCS">"c5882"</definedName>
    <definedName name="IQ_HOME_COST_ELIMINATIONS_OTHER">"c5883"</definedName>
    <definedName name="IQ_HOME_COST_FINANCIAL_SVCS">"c5881"</definedName>
    <definedName name="IQ_HOME_COST_HOUSING">"c5877"</definedName>
    <definedName name="IQ_HOME_COST_LAND_LOT">"c5878"</definedName>
    <definedName name="IQ_HOME_COST_OTHER_HOMEBUILDING">"c5879"</definedName>
    <definedName name="IQ_HOME_COST_TOTAL">"c5884"</definedName>
    <definedName name="IQ_HOME_COST_TOTAL_HOMEBUILDING">"c5880"</definedName>
    <definedName name="IQ_HOME_DELIVERED">"c5835"</definedName>
    <definedName name="IQ_HOME_DELIVERED_AVG_PRICE">"c5836"</definedName>
    <definedName name="IQ_HOME_DELIVERED_AVG_PRICE_GROWTH">"c5916"</definedName>
    <definedName name="IQ_HOME_DELIVERED_AVG_PRICE_JV">"c5839"</definedName>
    <definedName name="IQ_HOME_DELIVERED_AVG_PRICE_JV_GROWTH">"c5919"</definedName>
    <definedName name="IQ_HOME_DELIVERED_AVG_PRICE_JV_INC">"c5842"</definedName>
    <definedName name="IQ_HOME_DELIVERED_AVG_PRICE_JV_INC_GROWTH">"c5922"</definedName>
    <definedName name="IQ_HOME_DELIVERED_GROWTH">"c5915"</definedName>
    <definedName name="IQ_HOME_DELIVERED_JV">"c5838"</definedName>
    <definedName name="IQ_HOME_DELIVERED_JV_GROWTH">"c5918"</definedName>
    <definedName name="IQ_HOME_DELIVERED_JV_INC">"c5841"</definedName>
    <definedName name="IQ_HOME_DELIVERED_JV_INC_GROWTH">"c5921"</definedName>
    <definedName name="IQ_HOME_DELIVERED_VALUE">"c5837"</definedName>
    <definedName name="IQ_HOME_DELIVERED_VALUE_GROWTH">"c5917"</definedName>
    <definedName name="IQ_HOME_DELIVERED_VALUE_JV">"c5840"</definedName>
    <definedName name="IQ_HOME_DELIVERED_VALUE_JV_GROWTH">"c5920"</definedName>
    <definedName name="IQ_HOME_DELIVERED_VALUE_JV_INC">"c5843"</definedName>
    <definedName name="IQ_HOME_DELIVERED_VALUE_JV_INC_GROWTH">"c5923"</definedName>
    <definedName name="IQ_HOME_EQUITY_LOANS_TOT_LOANS_FFIEC">"c13867"</definedName>
    <definedName name="IQ_HOME_EQUITY_LOC_NET_CHARGE_OFFS_FDIC">"c6644"</definedName>
    <definedName name="IQ_HOME_EQUITY_LOC_TOTAL_CHARGE_OFFS_FDIC">"c6606"</definedName>
    <definedName name="IQ_HOME_EQUITY_LOC_TOTAL_RECOVERIES_FDIC">"c6625"</definedName>
    <definedName name="IQ_HOME_FINISHED_HOMES_CIP">"c5865"</definedName>
    <definedName name="IQ_HOME_FIRSTLIEN_MORT_ORIGINATED">"c5905"</definedName>
    <definedName name="IQ_HOME_FIRSTLIEN_MORT_ORIGINATED_VOL">"c5908"</definedName>
    <definedName name="IQ_HOME_HUC">"c5822"</definedName>
    <definedName name="IQ_HOME_HUC_JV">"c5823"</definedName>
    <definedName name="IQ_HOME_HUC_JV_INC">"c5824"</definedName>
    <definedName name="IQ_HOME_INV_NOT_OWNED">"c5868"</definedName>
    <definedName name="IQ_HOME_LAND_DEVELOPMENT">"c5866"</definedName>
    <definedName name="IQ_HOME_LAND_FUTURE_DEVELOPMENT">"c5867"</definedName>
    <definedName name="IQ_HOME_LOAN_APPLICATIONS">"c5910"</definedName>
    <definedName name="IQ_HOME_LOANS_SOLD_COUNT">"c5912"</definedName>
    <definedName name="IQ_HOME_LOANS_SOLD_VALUE">"c5913"</definedName>
    <definedName name="IQ_HOME_LOTS_CONTROLLED">"c5831"</definedName>
    <definedName name="IQ_HOME_LOTS_FINISHED">"c5827"</definedName>
    <definedName name="IQ_HOME_LOTS_HELD_SALE">"c5830"</definedName>
    <definedName name="IQ_HOME_LOTS_JV">"c5833"</definedName>
    <definedName name="IQ_HOME_LOTS_JV_INC">"c5834"</definedName>
    <definedName name="IQ_HOME_LOTS_OTHER">"c5832"</definedName>
    <definedName name="IQ_HOME_LOTS_OWNED">"c5828"</definedName>
    <definedName name="IQ_HOME_LOTS_UNDER_DEVELOPMENT">"c5826"</definedName>
    <definedName name="IQ_HOME_LOTS_UNDER_OPTION">"c5829"</definedName>
    <definedName name="IQ_HOME_LOTS_UNDEVELOPED">"c5825"</definedName>
    <definedName name="IQ_HOME_MORT_CAPTURE_RATE">"c5906"</definedName>
    <definedName name="IQ_HOME_MORT_ORIGINATED">"c5907"</definedName>
    <definedName name="IQ_HOME_OBLIGATIONS_INV_NOT_OWNED">"c5914"</definedName>
    <definedName name="IQ_HOME_ORDERS">"c5853"</definedName>
    <definedName name="IQ_HOME_ORDERS_AVG_PRICE">"c5854"</definedName>
    <definedName name="IQ_HOME_ORDERS_AVG_PRICE_GROWTH">"c5934"</definedName>
    <definedName name="IQ_HOME_ORDERS_AVG_PRICE_JV">"c5857"</definedName>
    <definedName name="IQ_HOME_ORDERS_AVG_PRICE_JV_GROWTH">"c5937"</definedName>
    <definedName name="IQ_HOME_ORDERS_AVG_PRICE_JV_INC">"c5860"</definedName>
    <definedName name="IQ_HOME_ORDERS_AVG_PRICE_JV_INC_GROWTH">"c5940"</definedName>
    <definedName name="IQ_HOME_ORDERS_GROWTH">"c5933"</definedName>
    <definedName name="IQ_HOME_ORDERS_JV">"c5856"</definedName>
    <definedName name="IQ_HOME_ORDERS_JV_GROWTH">"c5936"</definedName>
    <definedName name="IQ_HOME_ORDERS_JV_INC">"c5859"</definedName>
    <definedName name="IQ_HOME_ORDERS_JV_INC_GROWTH">"c5939"</definedName>
    <definedName name="IQ_HOME_ORDERS_VALUE">"c5855"</definedName>
    <definedName name="IQ_HOME_ORDERS_VALUE_GROWTH">"c5935"</definedName>
    <definedName name="IQ_HOME_ORDERS_VALUE_JV">"c5858"</definedName>
    <definedName name="IQ_HOME_ORDERS_VALUE_JV_GROWTH">"c5938"</definedName>
    <definedName name="IQ_HOME_ORDERS_VALUE_JV_INC">"c5861"</definedName>
    <definedName name="IQ_HOME_ORDERS_VALUE_JV_INC_GROWTH">"c5941"</definedName>
    <definedName name="IQ_HOME_ORIGINATION_TOTAL">"c5909"</definedName>
    <definedName name="IQ_HOME_PRETAX_INC_CONSTRUCTION_SVCS">"c5890"</definedName>
    <definedName name="IQ_HOME_PRETAX_INC_ELIMINATIONS_OTHER">"c5891"</definedName>
    <definedName name="IQ_HOME_PRETAX_INC_FINANCIAL_SVCS">"c5889"</definedName>
    <definedName name="IQ_HOME_PRETAX_INC_HOUSING">"c5885"</definedName>
    <definedName name="IQ_HOME_PRETAX_INC_LAND_LOT">"c5886"</definedName>
    <definedName name="IQ_HOME_PRETAX_INC_OTHER_HOMEBUILDING">"c5887"</definedName>
    <definedName name="IQ_HOME_PRETAX_INC_TOTAL">"c5892"</definedName>
    <definedName name="IQ_HOME_PRETAX_INC_TOTAL_HOMEBUILDING">"c5888"</definedName>
    <definedName name="IQ_HOME_PURCH_OBLIGATION_1YR">"c5898"</definedName>
    <definedName name="IQ_HOME_PURCH_OBLIGATION_2YR">"c5899"</definedName>
    <definedName name="IQ_HOME_PURCH_OBLIGATION_3YR">"c5900"</definedName>
    <definedName name="IQ_HOME_PURCH_OBLIGATION_4YR">"c5901"</definedName>
    <definedName name="IQ_HOME_PURCH_OBLIGATION_5YR">"c5902"</definedName>
    <definedName name="IQ_HOME_PURCH_OBLIGATION_AFTER5">"c5903"</definedName>
    <definedName name="IQ_HOME_PURCH_OBLIGATION_TOTAL">"c5904"</definedName>
    <definedName name="IQ_HOME_REV_CONSTRUCTION_SERVICES">"c5874"</definedName>
    <definedName name="IQ_HOME_REV_ELIMINATIONS_OTHER">"c5875"</definedName>
    <definedName name="IQ_HOME_REV_FINANCIAL_SERVICES">"c5873"</definedName>
    <definedName name="IQ_HOME_REV_HOUSING">"c5872"</definedName>
    <definedName name="IQ_HOME_REV_LAND_LOT">"c5870"</definedName>
    <definedName name="IQ_HOME_REV_OTHER_HOMEBUILDING">"c5871"</definedName>
    <definedName name="IQ_HOME_REV_TOTAL">"c5876"</definedName>
    <definedName name="IQ_HOME_SALES_NEW">"c6924"</definedName>
    <definedName name="IQ_HOME_SALES_NEW_APR">"c7584"</definedName>
    <definedName name="IQ_HOME_SALES_NEW_APR_FC">"c8464"</definedName>
    <definedName name="IQ_HOME_SALES_NEW_FC">"c7804"</definedName>
    <definedName name="IQ_HOME_SALES_NEW_POP">"c7144"</definedName>
    <definedName name="IQ_HOME_SALES_NEW_POP_FC">"c8024"</definedName>
    <definedName name="IQ_HOME_SALES_NEW_YOY">"c7364"</definedName>
    <definedName name="IQ_HOME_SALES_NEW_YOY_FC">"c8244"</definedName>
    <definedName name="IQ_HOME_TOTAL_INV">"c5869"</definedName>
    <definedName name="IQ_HOME_WARRANTY_RES_BEG">"c5893"</definedName>
    <definedName name="IQ_HOME_WARRANTY_RES_END">"c5897"</definedName>
    <definedName name="IQ_HOME_WARRANTY_RES_ISS">"c5894"</definedName>
    <definedName name="IQ_HOME_WARRANTY_RES_OTHER">"c5896"</definedName>
    <definedName name="IQ_HOME_WARRANTY_RES_PAY">"c5895"</definedName>
    <definedName name="IQ_HOMEBUILDING_COGS_SALES">"c15813"</definedName>
    <definedName name="IQ_HOMEBUILDING_INV_TURN">"c15819"</definedName>
    <definedName name="IQ_HOMEBUILDING_TURN">"c15820"</definedName>
    <definedName name="IQ_HOMEOWNERS_WRITTEN">"c546"</definedName>
    <definedName name="IQ_HOTEL_OPERATING_EXPENSE">"c16042"</definedName>
    <definedName name="IQ_HOTEL_OPERATING_REVENUE">"c16026"</definedName>
    <definedName name="IQ_HOURLY_COMP">"c6879"</definedName>
    <definedName name="IQ_HOURLY_COMP_APR">"c7539"</definedName>
    <definedName name="IQ_HOURLY_COMP_APR_FC">"c8419"</definedName>
    <definedName name="IQ_HOURLY_COMP_FC">"c7759"</definedName>
    <definedName name="IQ_HOURLY_COMP_POP">"c7099"</definedName>
    <definedName name="IQ_HOURLY_COMP_POP_FC">"c7979"</definedName>
    <definedName name="IQ_HOURLY_COMP_YOY">"c7319"</definedName>
    <definedName name="IQ_HOURLY_COMP_YOY_FC">"c8199"</definedName>
    <definedName name="IQ_HOUSING_COMPLETIONS">"c6881"</definedName>
    <definedName name="IQ_HOUSING_COMPLETIONS_APR">"c7541"</definedName>
    <definedName name="IQ_HOUSING_COMPLETIONS_APR_FC">"c8421"</definedName>
    <definedName name="IQ_HOUSING_COMPLETIONS_FC">"c7761"</definedName>
    <definedName name="IQ_HOUSING_COMPLETIONS_POP">"c7101"</definedName>
    <definedName name="IQ_HOUSING_COMPLETIONS_POP_FC">"c7981"</definedName>
    <definedName name="IQ_HOUSING_COMPLETIONS_SINGLE_FAM_APR_FC_UNUSED">"c8422"</definedName>
    <definedName name="IQ_HOUSING_COMPLETIONS_SINGLE_FAM_APR_FC_UNUSED_UNUSED_UNUSED">"c8422"</definedName>
    <definedName name="IQ_HOUSING_COMPLETIONS_SINGLE_FAM_APR_UNUSED">"c7542"</definedName>
    <definedName name="IQ_HOUSING_COMPLETIONS_SINGLE_FAM_APR_UNUSED_UNUSED_UNUSED">"c7542"</definedName>
    <definedName name="IQ_HOUSING_COMPLETIONS_SINGLE_FAM_FC_UNUSED">"c7762"</definedName>
    <definedName name="IQ_HOUSING_COMPLETIONS_SINGLE_FAM_FC_UNUSED_UNUSED_UNUSED">"c7762"</definedName>
    <definedName name="IQ_HOUSING_COMPLETIONS_SINGLE_FAM_POP_FC_UNUSED">"c7982"</definedName>
    <definedName name="IQ_HOUSING_COMPLETIONS_SINGLE_FAM_POP_FC_UNUSED_UNUSED_UNUSED">"c7982"</definedName>
    <definedName name="IQ_HOUSING_COMPLETIONS_SINGLE_FAM_POP_UNUSED">"c7102"</definedName>
    <definedName name="IQ_HOUSING_COMPLETIONS_SINGLE_FAM_POP_UNUSED_UNUSED_UNUSED">"c7102"</definedName>
    <definedName name="IQ_HOUSING_COMPLETIONS_SINGLE_FAM_UNUSED">"c6882"</definedName>
    <definedName name="IQ_HOUSING_COMPLETIONS_SINGLE_FAM_UNUSED_UNUSED_UNUSED">"c6882"</definedName>
    <definedName name="IQ_HOUSING_COMPLETIONS_SINGLE_FAM_YOY_FC_UNUSED">"c8202"</definedName>
    <definedName name="IQ_HOUSING_COMPLETIONS_SINGLE_FAM_YOY_FC_UNUSED_UNUSED_UNUSED">"c8202"</definedName>
    <definedName name="IQ_HOUSING_COMPLETIONS_SINGLE_FAM_YOY_UNUSED">"c7322"</definedName>
    <definedName name="IQ_HOUSING_COMPLETIONS_SINGLE_FAM_YOY_UNUSED_UNUSED_UNUSED">"c7322"</definedName>
    <definedName name="IQ_HOUSING_COMPLETIONS_YOY">"c7321"</definedName>
    <definedName name="IQ_HOUSING_COMPLETIONS_YOY_FC">"c8201"</definedName>
    <definedName name="IQ_HOUSING_PERMITS">"c6883"</definedName>
    <definedName name="IQ_HOUSING_PERMITS_APR">"c7543"</definedName>
    <definedName name="IQ_HOUSING_PERMITS_APR_FC">"c8423"</definedName>
    <definedName name="IQ_HOUSING_PERMITS_FC">"c7763"</definedName>
    <definedName name="IQ_HOUSING_PERMITS_POP">"c7103"</definedName>
    <definedName name="IQ_HOUSING_PERMITS_POP_FC">"c7983"</definedName>
    <definedName name="IQ_HOUSING_PERMITS_YOY">"c7323"</definedName>
    <definedName name="IQ_HOUSING_PERMITS_YOY_FC">"c8203"</definedName>
    <definedName name="IQ_HOUSING_STARTS">"c6884"</definedName>
    <definedName name="IQ_HOUSING_STARTS_APR">"c7544"</definedName>
    <definedName name="IQ_HOUSING_STARTS_APR_FC">"c8424"</definedName>
    <definedName name="IQ_HOUSING_STARTS_FC">"c7764"</definedName>
    <definedName name="IQ_HOUSING_STARTS_POP">"c7104"</definedName>
    <definedName name="IQ_HOUSING_STARTS_POP_FC">"c7984"</definedName>
    <definedName name="IQ_HOUSING_STARTS_SAAR">"c6885"</definedName>
    <definedName name="IQ_HOUSING_STARTS_SAAR_APR">"c7545"</definedName>
    <definedName name="IQ_HOUSING_STARTS_SAAR_APR_FC">"c8425"</definedName>
    <definedName name="IQ_HOUSING_STARTS_SAAR_FC">"c7765"</definedName>
    <definedName name="IQ_HOUSING_STARTS_SAAR_POP">"c7105"</definedName>
    <definedName name="IQ_HOUSING_STARTS_SAAR_POP_FC">"c7985"</definedName>
    <definedName name="IQ_HOUSING_STARTS_SAAR_YOY">"c7325"</definedName>
    <definedName name="IQ_HOUSING_STARTS_SAAR_YOY_FC">"c8205"</definedName>
    <definedName name="IQ_HOUSING_STARTS_YOY">"c7324"</definedName>
    <definedName name="IQ_HOUSING_STARTS_YOY_FC">"c8204"</definedName>
    <definedName name="IQ_HRS_WORKED_FULL_PT">"c6880"</definedName>
    <definedName name="IQ_HRS_WORKED_FULL_PT_APR">"c7540"</definedName>
    <definedName name="IQ_HRS_WORKED_FULL_PT_APR_FC">"c8420"</definedName>
    <definedName name="IQ_HRS_WORKED_FULL_PT_FC">"c7760"</definedName>
    <definedName name="IQ_HRS_WORKED_FULL_PT_POP">"c7100"</definedName>
    <definedName name="IQ_HRS_WORKED_FULL_PT_POP_FC">"c7980"</definedName>
    <definedName name="IQ_HRS_WORKED_FULL_PT_YOY">"c7320"</definedName>
    <definedName name="IQ_HRS_WORKED_FULL_PT_YOY_FC">"c8200"</definedName>
    <definedName name="IQ_HTM_INVEST_SECURITIES_FFIEC">"c13455"</definedName>
    <definedName name="IQ_HTM_SECURITIES_TIER_1_FFIEC">"c13342"</definedName>
    <definedName name="IQ_HYBRID_CAPITAL">"c15245"</definedName>
    <definedName name="IQ_HYBRID_STRUCTURED_PRODUCTS_AFS_AMORT_COST_FFIEC">"c20502"</definedName>
    <definedName name="IQ_HYBRID_STRUCTURED_PRODUCTS_AFS_FAIR_VAL_FFIEC">"c20467"</definedName>
    <definedName name="IQ_HYBRID_STRUCTURED_PRODUCTS_AVAIL_SALE_FFIEC">"c15265"</definedName>
    <definedName name="IQ_HYBRID_STRUCTURED_PRODUCTS_FFIEC">"c15262"</definedName>
    <definedName name="IQ_HYBRID_STRUCTURED_PRODUCTS_HTM_AMORT_COST_FFIEC">"c20450"</definedName>
    <definedName name="IQ_HYBRID_STRUCTURED_PRODUCTS_HTM_FAIR_VAL_FFIEC">"c20485"</definedName>
    <definedName name="IQ_IB_ADVISORY_UNDERWRITING_FEES_FOREIGN_FFIEC">"c15378"</definedName>
    <definedName name="IQ_IBF_COMM_INDUST_LOANS_FFIEC">"c15298"</definedName>
    <definedName name="IQ_IBF_DEPOSIT_LIABILITIES_DUE_TO_BANKS_FFIEC">"c15300"</definedName>
    <definedName name="IQ_IM_AVG_REV_PER_CLICK">"c9991"</definedName>
    <definedName name="IQ_IM_NUMBER_PAGE_VIEWS">"c9993"</definedName>
    <definedName name="IQ_IM_NUMBER_PAID_CLICKS">"c9995"</definedName>
    <definedName name="IQ_IM_NUMBER_PAID_CLICKS_GROWTH">"c9996"</definedName>
    <definedName name="IQ_IM_PAGE_VIEWS_GROWTH">"c9994"</definedName>
    <definedName name="IQ_IM_REV_PER_PAGE_VIEW_GROWTH">"c9992"</definedName>
    <definedName name="IQ_IM_TRAFFIC_ACQUISITION_CHANGE">"c9998"</definedName>
    <definedName name="IQ_IM_TRAFFIC_ACQUISITION_COST_TO_AD_REV_RATIO">"c10000"</definedName>
    <definedName name="IQ_IM_TRAFFIC_ACQUISITION_COST_TO_TOTAL_REV_RATIO">"c9999"</definedName>
    <definedName name="IQ_IM_TRAFFIC_ACQUISITION_COSTS">"c9997"</definedName>
    <definedName name="IQ_IMPACT_UNRECOG_TAX_BENEFIT_EFFECTIVE_TAX">"c15748"</definedName>
    <definedName name="IQ_IMPAIR_OIL">"c547"</definedName>
    <definedName name="IQ_IMPAIRED_LOANS">"c15250"</definedName>
    <definedName name="IQ_IMPAIRMENT_GW">"c548"</definedName>
    <definedName name="IQ_IMPAIRMENT_GW_SUPPLE">"c13811"</definedName>
    <definedName name="IQ_IMPORT_PRICE_INDEX">"c6886"</definedName>
    <definedName name="IQ_IMPORT_PRICE_INDEX_APR">"c7546"</definedName>
    <definedName name="IQ_IMPORT_PRICE_INDEX_APR_FC">"c8426"</definedName>
    <definedName name="IQ_IMPORT_PRICE_INDEX_FC">"c7766"</definedName>
    <definedName name="IQ_IMPORT_PRICE_INDEX_POP">"c7106"</definedName>
    <definedName name="IQ_IMPORT_PRICE_INDEX_POP_FC">"c7986"</definedName>
    <definedName name="IQ_IMPORT_PRICE_INDEX_YOY">"c7326"</definedName>
    <definedName name="IQ_IMPORT_PRICE_INDEX_YOY_FC">"c8206"</definedName>
    <definedName name="IQ_IMPORTS_GOODS">"c6887"</definedName>
    <definedName name="IQ_IMPORTS_GOODS_APR">"c7547"</definedName>
    <definedName name="IQ_IMPORTS_GOODS_APR_FC">"c8427"</definedName>
    <definedName name="IQ_IMPORTS_GOODS_FC">"c7767"</definedName>
    <definedName name="IQ_IMPORTS_GOODS_NONFACTOR_SERVICES">"c6888"</definedName>
    <definedName name="IQ_IMPORTS_GOODS_NONFACTOR_SERVICES_APR">"c7548"</definedName>
    <definedName name="IQ_IMPORTS_GOODS_NONFACTOR_SERVICES_APR_FC">"c8428"</definedName>
    <definedName name="IQ_IMPORTS_GOODS_NONFACTOR_SERVICES_FC">"c7768"</definedName>
    <definedName name="IQ_IMPORTS_GOODS_NONFACTOR_SERVICES_POP">"c7108"</definedName>
    <definedName name="IQ_IMPORTS_GOODS_NONFACTOR_SERVICES_POP_FC">"c7988"</definedName>
    <definedName name="IQ_IMPORTS_GOODS_NONFACTOR_SERVICES_YOY">"c7328"</definedName>
    <definedName name="IQ_IMPORTS_GOODS_NONFACTOR_SERVICES_YOY_FC">"c8208"</definedName>
    <definedName name="IQ_IMPORTS_GOODS_POP">"c7107"</definedName>
    <definedName name="IQ_IMPORTS_GOODS_POP_FC">"c7987"</definedName>
    <definedName name="IQ_IMPORTS_GOODS_REAL">"c11950"</definedName>
    <definedName name="IQ_IMPORTS_GOODS_REAL_APR">"c11953"</definedName>
    <definedName name="IQ_IMPORTS_GOODS_REAL_POP">"c11951"</definedName>
    <definedName name="IQ_IMPORTS_GOODS_REAL_SAAR_APR_FC_UNUSED">"c8523"</definedName>
    <definedName name="IQ_IMPORTS_GOODS_REAL_SAAR_APR_FC_UNUSED_UNUSED_UNUSED">"c8523"</definedName>
    <definedName name="IQ_IMPORTS_GOODS_REAL_SAAR_APR_UNUSED">"c7643"</definedName>
    <definedName name="IQ_IMPORTS_GOODS_REAL_SAAR_APR_UNUSED_UNUSED_UNUSED">"c7643"</definedName>
    <definedName name="IQ_IMPORTS_GOODS_REAL_SAAR_FC_UNUSED">"c7863"</definedName>
    <definedName name="IQ_IMPORTS_GOODS_REAL_SAAR_FC_UNUSED_UNUSED_UNUSED">"c7863"</definedName>
    <definedName name="IQ_IMPORTS_GOODS_REAL_SAAR_POP_FC_UNUSED">"c8083"</definedName>
    <definedName name="IQ_IMPORTS_GOODS_REAL_SAAR_POP_FC_UNUSED_UNUSED_UNUSED">"c8083"</definedName>
    <definedName name="IQ_IMPORTS_GOODS_REAL_SAAR_POP_UNUSED">"c7203"</definedName>
    <definedName name="IQ_IMPORTS_GOODS_REAL_SAAR_POP_UNUSED_UNUSED_UNUSED">"c7203"</definedName>
    <definedName name="IQ_IMPORTS_GOODS_REAL_SAAR_UNUSED">"c6983"</definedName>
    <definedName name="IQ_IMPORTS_GOODS_REAL_SAAR_UNUSED_UNUSED_UNUSED">"c6983"</definedName>
    <definedName name="IQ_IMPORTS_GOODS_REAL_SAAR_YOY_FC_UNUSED">"c8303"</definedName>
    <definedName name="IQ_IMPORTS_GOODS_REAL_SAAR_YOY_FC_UNUSED_UNUSED_UNUSED">"c8303"</definedName>
    <definedName name="IQ_IMPORTS_GOODS_REAL_SAAR_YOY_UNUSED">"c7423"</definedName>
    <definedName name="IQ_IMPORTS_GOODS_REAL_SAAR_YOY_UNUSED_UNUSED_UNUSED">"c7423"</definedName>
    <definedName name="IQ_IMPORTS_GOODS_REAL_YOY">"c11952"</definedName>
    <definedName name="IQ_IMPORTS_GOODS_SAAR">"c6891"</definedName>
    <definedName name="IQ_IMPORTS_GOODS_SAAR_APR">"c7551"</definedName>
    <definedName name="IQ_IMPORTS_GOODS_SAAR_APR_FC">"c8431"</definedName>
    <definedName name="IQ_IMPORTS_GOODS_SAAR_FC">"c7771"</definedName>
    <definedName name="IQ_IMPORTS_GOODS_SAAR_POP">"c7111"</definedName>
    <definedName name="IQ_IMPORTS_GOODS_SAAR_POP_FC">"c7991"</definedName>
    <definedName name="IQ_IMPORTS_GOODS_SAAR_USD_APR_FC">"c11849"</definedName>
    <definedName name="IQ_IMPORTS_GOODS_SAAR_USD_FC">"c11846"</definedName>
    <definedName name="IQ_IMPORTS_GOODS_SAAR_USD_POP_FC">"c11847"</definedName>
    <definedName name="IQ_IMPORTS_GOODS_SAAR_USD_YOY_FC">"c11848"</definedName>
    <definedName name="IQ_IMPORTS_GOODS_SAAR_YOY">"c7331"</definedName>
    <definedName name="IQ_IMPORTS_GOODS_SAAR_YOY_FC">"c8211"</definedName>
    <definedName name="IQ_IMPORTS_GOODS_SERVICES_APR_FC_UNUSED">"c8429"</definedName>
    <definedName name="IQ_IMPORTS_GOODS_SERVICES_APR_FC_UNUSED_UNUSED_UNUSED">"c8429"</definedName>
    <definedName name="IQ_IMPORTS_GOODS_SERVICES_APR_UNUSED">"c7549"</definedName>
    <definedName name="IQ_IMPORTS_GOODS_SERVICES_APR_UNUSED_UNUSED_UNUSED">"c7549"</definedName>
    <definedName name="IQ_IMPORTS_GOODS_SERVICES_FC_UNUSED">"c7769"</definedName>
    <definedName name="IQ_IMPORTS_GOODS_SERVICES_FC_UNUSED_UNUSED_UNUSED">"c7769"</definedName>
    <definedName name="IQ_IMPORTS_GOODS_SERVICES_POP_FC_UNUSED">"c7989"</definedName>
    <definedName name="IQ_IMPORTS_GOODS_SERVICES_POP_FC_UNUSED_UNUSED_UNUSED">"c7989"</definedName>
    <definedName name="IQ_IMPORTS_GOODS_SERVICES_POP_UNUSED">"c7109"</definedName>
    <definedName name="IQ_IMPORTS_GOODS_SERVICES_POP_UNUSED_UNUSED_UNUSED">"c7109"</definedName>
    <definedName name="IQ_IMPORTS_GOODS_SERVICES_REAL">"c6985"</definedName>
    <definedName name="IQ_IMPORTS_GOODS_SERVICES_REAL_APR">"c7645"</definedName>
    <definedName name="IQ_IMPORTS_GOODS_SERVICES_REAL_APR_FC">"c8525"</definedName>
    <definedName name="IQ_IMPORTS_GOODS_SERVICES_REAL_FC">"c7865"</definedName>
    <definedName name="IQ_IMPORTS_GOODS_SERVICES_REAL_POP">"c7205"</definedName>
    <definedName name="IQ_IMPORTS_GOODS_SERVICES_REAL_POP_FC">"c8085"</definedName>
    <definedName name="IQ_IMPORTS_GOODS_SERVICES_REAL_SAAR">"c11958"</definedName>
    <definedName name="IQ_IMPORTS_GOODS_SERVICES_REAL_SAAR_APR">"c11961"</definedName>
    <definedName name="IQ_IMPORTS_GOODS_SERVICES_REAL_SAAR_APR_FC_UNUSED">"c8524"</definedName>
    <definedName name="IQ_IMPORTS_GOODS_SERVICES_REAL_SAAR_APR_FC_UNUSED_UNUSED_UNUSED">"c8524"</definedName>
    <definedName name="IQ_IMPORTS_GOODS_SERVICES_REAL_SAAR_APR_UNUSED">"c7644"</definedName>
    <definedName name="IQ_IMPORTS_GOODS_SERVICES_REAL_SAAR_APR_UNUSED_UNUSED_UNUSED">"c7644"</definedName>
    <definedName name="IQ_IMPORTS_GOODS_SERVICES_REAL_SAAR_FC_UNUSED">"c7864"</definedName>
    <definedName name="IQ_IMPORTS_GOODS_SERVICES_REAL_SAAR_FC_UNUSED_UNUSED_UNUSED">"c7864"</definedName>
    <definedName name="IQ_IMPORTS_GOODS_SERVICES_REAL_SAAR_POP">"c11959"</definedName>
    <definedName name="IQ_IMPORTS_GOODS_SERVICES_REAL_SAAR_POP_FC_UNUSED">"c8084"</definedName>
    <definedName name="IQ_IMPORTS_GOODS_SERVICES_REAL_SAAR_POP_FC_UNUSED_UNUSED_UNUSED">"c8084"</definedName>
    <definedName name="IQ_IMPORTS_GOODS_SERVICES_REAL_SAAR_POP_UNUSED">"c7204"</definedName>
    <definedName name="IQ_IMPORTS_GOODS_SERVICES_REAL_SAAR_POP_UNUSED_UNUSED_UNUSED">"c7204"</definedName>
    <definedName name="IQ_IMPORTS_GOODS_SERVICES_REAL_SAAR_UNUSED">"c6984"</definedName>
    <definedName name="IQ_IMPORTS_GOODS_SERVICES_REAL_SAAR_UNUSED_UNUSED_UNUSED">"c6984"</definedName>
    <definedName name="IQ_IMPORTS_GOODS_SERVICES_REAL_SAAR_USD">"c11962"</definedName>
    <definedName name="IQ_IMPORTS_GOODS_SERVICES_REAL_SAAR_USD_APR">"c11965"</definedName>
    <definedName name="IQ_IMPORTS_GOODS_SERVICES_REAL_SAAR_USD_APR_FC">"c11969"</definedName>
    <definedName name="IQ_IMPORTS_GOODS_SERVICES_REAL_SAAR_USD_FC">"c11966"</definedName>
    <definedName name="IQ_IMPORTS_GOODS_SERVICES_REAL_SAAR_USD_POP">"c11963"</definedName>
    <definedName name="IQ_IMPORTS_GOODS_SERVICES_REAL_SAAR_USD_POP_FC">"c11967"</definedName>
    <definedName name="IQ_IMPORTS_GOODS_SERVICES_REAL_SAAR_USD_YOY">"c11964"</definedName>
    <definedName name="IQ_IMPORTS_GOODS_SERVICES_REAL_SAAR_USD_YOY_FC">"c11968"</definedName>
    <definedName name="IQ_IMPORTS_GOODS_SERVICES_REAL_SAAR_YOY">"c11960"</definedName>
    <definedName name="IQ_IMPORTS_GOODS_SERVICES_REAL_SAAR_YOY_FC_UNUSED">"c8304"</definedName>
    <definedName name="IQ_IMPORTS_GOODS_SERVICES_REAL_SAAR_YOY_FC_UNUSED_UNUSED_UNUSED">"c8304"</definedName>
    <definedName name="IQ_IMPORTS_GOODS_SERVICES_REAL_SAAR_YOY_UNUSED">"c7424"</definedName>
    <definedName name="IQ_IMPORTS_GOODS_SERVICES_REAL_SAAR_YOY_UNUSED_UNUSED_UNUSED">"c7424"</definedName>
    <definedName name="IQ_IMPORTS_GOODS_SERVICES_REAL_USD">"c11954"</definedName>
    <definedName name="IQ_IMPORTS_GOODS_SERVICES_REAL_USD_APR">"c11957"</definedName>
    <definedName name="IQ_IMPORTS_GOODS_SERVICES_REAL_USD_POP">"c11955"</definedName>
    <definedName name="IQ_IMPORTS_GOODS_SERVICES_REAL_USD_YOY">"c11956"</definedName>
    <definedName name="IQ_IMPORTS_GOODS_SERVICES_REAL_YOY">"c7425"</definedName>
    <definedName name="IQ_IMPORTS_GOODS_SERVICES_REAL_YOY_FC">"c8305"</definedName>
    <definedName name="IQ_IMPORTS_GOODS_SERVICES_SAAR">"c6890"</definedName>
    <definedName name="IQ_IMPORTS_GOODS_SERVICES_SAAR_APR">"c7550"</definedName>
    <definedName name="IQ_IMPORTS_GOODS_SERVICES_SAAR_APR_FC">"c8430"</definedName>
    <definedName name="IQ_IMPORTS_GOODS_SERVICES_SAAR_FC">"c7770"</definedName>
    <definedName name="IQ_IMPORTS_GOODS_SERVICES_SAAR_POP">"c7110"</definedName>
    <definedName name="IQ_IMPORTS_GOODS_SERVICES_SAAR_POP_FC">"c7990"</definedName>
    <definedName name="IQ_IMPORTS_GOODS_SERVICES_SAAR_YOY">"c7330"</definedName>
    <definedName name="IQ_IMPORTS_GOODS_SERVICES_SAAR_YOY_FC">"c8210"</definedName>
    <definedName name="IQ_IMPORTS_GOODS_SERVICES_UNUSED">"c6889"</definedName>
    <definedName name="IQ_IMPORTS_GOODS_SERVICES_UNUSED_UNUSED_UNUSED">"c6889"</definedName>
    <definedName name="IQ_IMPORTS_GOODS_SERVICES_USD">"c11842"</definedName>
    <definedName name="IQ_IMPORTS_GOODS_SERVICES_USD_APR">"c11845"</definedName>
    <definedName name="IQ_IMPORTS_GOODS_SERVICES_USD_POP">"c11843"</definedName>
    <definedName name="IQ_IMPORTS_GOODS_SERVICES_USD_YOY">"c11844"</definedName>
    <definedName name="IQ_IMPORTS_GOODS_SERVICES_YOY_FC_UNUSED">"c8209"</definedName>
    <definedName name="IQ_IMPORTS_GOODS_SERVICES_YOY_FC_UNUSED_UNUSED_UNUSED">"c8209"</definedName>
    <definedName name="IQ_IMPORTS_GOODS_SERVICES_YOY_UNUSED">"c7329"</definedName>
    <definedName name="IQ_IMPORTS_GOODS_SERVICES_YOY_UNUSED_UNUSED_UNUSED">"c7329"</definedName>
    <definedName name="IQ_IMPORTS_GOODS_USD_APR_FC">"c11841"</definedName>
    <definedName name="IQ_IMPORTS_GOODS_USD_FC">"c11838"</definedName>
    <definedName name="IQ_IMPORTS_GOODS_USD_POP_FC">"c11839"</definedName>
    <definedName name="IQ_IMPORTS_GOODS_USD_YOY_FC">"c11840"</definedName>
    <definedName name="IQ_IMPORTS_GOODS_YOY">"c7327"</definedName>
    <definedName name="IQ_IMPORTS_GOODS_YOY_FC">"c8207"</definedName>
    <definedName name="IQ_IMPORTS_NONFACTOR_SERVICES">"c6892"</definedName>
    <definedName name="IQ_IMPORTS_NONFACTOR_SERVICES_APR">"c7552"</definedName>
    <definedName name="IQ_IMPORTS_NONFACTOR_SERVICES_APR_FC">"c8432"</definedName>
    <definedName name="IQ_IMPORTS_NONFACTOR_SERVICES_FC">"c7772"</definedName>
    <definedName name="IQ_IMPORTS_NONFACTOR_SERVICES_POP">"c7112"</definedName>
    <definedName name="IQ_IMPORTS_NONFACTOR_SERVICES_POP_FC">"c7992"</definedName>
    <definedName name="IQ_IMPORTS_NONFACTOR_SERVICES_SAAR">"c6893"</definedName>
    <definedName name="IQ_IMPORTS_NONFACTOR_SERVICES_SAAR_APR">"c7553"</definedName>
    <definedName name="IQ_IMPORTS_NONFACTOR_SERVICES_SAAR_APR_FC">"c8433"</definedName>
    <definedName name="IQ_IMPORTS_NONFACTOR_SERVICES_SAAR_FC">"c7773"</definedName>
    <definedName name="IQ_IMPORTS_NONFACTOR_SERVICES_SAAR_POP">"c7113"</definedName>
    <definedName name="IQ_IMPORTS_NONFACTOR_SERVICES_SAAR_POP_FC">"c7993"</definedName>
    <definedName name="IQ_IMPORTS_NONFACTOR_SERVICES_SAAR_USD_APR_FC">"c11857"</definedName>
    <definedName name="IQ_IMPORTS_NONFACTOR_SERVICES_SAAR_USD_FC">"c11854"</definedName>
    <definedName name="IQ_IMPORTS_NONFACTOR_SERVICES_SAAR_USD_POP_FC">"c11855"</definedName>
    <definedName name="IQ_IMPORTS_NONFACTOR_SERVICES_SAAR_USD_YOY_FC">"c11856"</definedName>
    <definedName name="IQ_IMPORTS_NONFACTOR_SERVICES_SAAR_YOY">"c7333"</definedName>
    <definedName name="IQ_IMPORTS_NONFACTOR_SERVICES_SAAR_YOY_FC">"c8213"</definedName>
    <definedName name="IQ_IMPORTS_NONFACTOR_SERVICES_USD_APR_FC">"c11853"</definedName>
    <definedName name="IQ_IMPORTS_NONFACTOR_SERVICES_USD_FC">"c11850"</definedName>
    <definedName name="IQ_IMPORTS_NONFACTOR_SERVICES_USD_POP_FC">"c11851"</definedName>
    <definedName name="IQ_IMPORTS_NONFACTOR_SERVICES_USD_YOY_FC">"c11852"</definedName>
    <definedName name="IQ_IMPORTS_NONFACTOR_SERVICES_YOY">"c7332"</definedName>
    <definedName name="IQ_IMPORTS_NONFACTOR_SERVICES_YOY_FC">"c8212"</definedName>
    <definedName name="IQ_IMPORTS_SERVICES">"c11858"</definedName>
    <definedName name="IQ_IMPORTS_SERVICES_APR">"c11861"</definedName>
    <definedName name="IQ_IMPORTS_SERVICES_POP">"c11859"</definedName>
    <definedName name="IQ_IMPORTS_SERVICES_REAL">"c6986"</definedName>
    <definedName name="IQ_IMPORTS_SERVICES_REAL_APR">"c7646"</definedName>
    <definedName name="IQ_IMPORTS_SERVICES_REAL_APR_FC">"c8526"</definedName>
    <definedName name="IQ_IMPORTS_SERVICES_REAL_FC">"c7866"</definedName>
    <definedName name="IQ_IMPORTS_SERVICES_REAL_POP">"c7206"</definedName>
    <definedName name="IQ_IMPORTS_SERVICES_REAL_POP_FC">"c8086"</definedName>
    <definedName name="IQ_IMPORTS_SERVICES_REAL_YOY">"c7426"</definedName>
    <definedName name="IQ_IMPORTS_SERVICES_REAL_YOY_FC">"c8306"</definedName>
    <definedName name="IQ_IMPORTS_SERVICES_YOY">"c11860"</definedName>
    <definedName name="IQ_IMPUT_OPER_LEASE_DEPR">"c2987"</definedName>
    <definedName name="IQ_IMPUT_OPER_LEASE_INT_EXP">"c2986"</definedName>
    <definedName name="IQ_INC_AFTER_TAX">"c1598"</definedName>
    <definedName name="IQ_INC_AVAIL_EXCL">"c789"</definedName>
    <definedName name="IQ_INC_AVAIL_INCL">"c791"</definedName>
    <definedName name="IQ_INC_BEFORE_TAX">"c386"</definedName>
    <definedName name="IQ_INC_DOM_LOANS_FFIEC">"c12975"</definedName>
    <definedName name="IQ_INC_EQUITY">"c549"</definedName>
    <definedName name="IQ_INC_EQUITY_BR">"c550"</definedName>
    <definedName name="IQ_INC_EQUITY_CF">"c551"</definedName>
    <definedName name="IQ_INC_EQUITY_FIN">"c552"</definedName>
    <definedName name="IQ_INC_EQUITY_INS">"c553"</definedName>
    <definedName name="IQ_INC_EQUITY_RE">"c6222"</definedName>
    <definedName name="IQ_INC_EQUITY_REC_BNK">"c554"</definedName>
    <definedName name="IQ_INC_EQUITY_REIT">"c555"</definedName>
    <definedName name="IQ_INC_EQUITY_REV_BNK">"c556"</definedName>
    <definedName name="IQ_INC_EQUITY_UTI">"c557"</definedName>
    <definedName name="IQ_INC_REAL_ESTATE_REC">"c558"</definedName>
    <definedName name="IQ_INC_REAL_ESTATE_REV">"c559"</definedName>
    <definedName name="IQ_INC_TAX">"c560"</definedName>
    <definedName name="IQ_INC_TAX_EXCL">"c1599"</definedName>
    <definedName name="IQ_INC_TAX_PAY_CURRENT">"c561"</definedName>
    <definedName name="IQ_INC_TRADE_ACT">"c562"</definedName>
    <definedName name="IQ_INCIDENTAL_CHANGES_BUSINESS_COMBINATIONS_FDIC">"c6502"</definedName>
    <definedName name="IQ_INCOME_BEFORE_EXTRA_FDIC">"c6585"</definedName>
    <definedName name="IQ_INCOME_CHECKS_FFIEC">"c13040"</definedName>
    <definedName name="IQ_INCOME_EARNED_FDIC">"c6359"</definedName>
    <definedName name="IQ_INCOME_FIDUCIARY_ACTIVITIES_FFIEC">"c13002"</definedName>
    <definedName name="IQ_INCOME_LEASE_FINANCING_REC_FFIEC">"c12980"</definedName>
    <definedName name="IQ_INCOME_LOANS_LEASES_TAX_EXEMPT_FFIEC">"c13038"</definedName>
    <definedName name="IQ_INCOME_OTHER_INSURANCE_ACTIVITIES_FFIEC">"c13009"</definedName>
    <definedName name="IQ_INCOME_SALE_MUTUAL_FUNDS_DOM_FFIEC">"c13069"</definedName>
    <definedName name="IQ_INCOME_SECURITIES_TAX_EXEMPT_FFIEC">"c13039"</definedName>
    <definedName name="IQ_INCOME_TAX_FOREIGN_FFIEC">"c15391"</definedName>
    <definedName name="IQ_INCOME_TAXES_FDIC">"c6582"</definedName>
    <definedName name="IQ_INCOME_TAXES_FFIEC">"c13030"</definedName>
    <definedName name="IQ_INCREASE_INT_INCOME_FFIEC">"c13063"</definedName>
    <definedName name="IQ_INDEX_CURRENCY">"c15224"</definedName>
    <definedName name="IQ_INDEX_LEADING_IND">"c6894"</definedName>
    <definedName name="IQ_INDEX_LEADING_IND_APR">"c7554"</definedName>
    <definedName name="IQ_INDEX_LEADING_IND_APR_FC">"c8434"</definedName>
    <definedName name="IQ_INDEX_LEADING_IND_FC">"c7774"</definedName>
    <definedName name="IQ_INDEX_LEADING_IND_POP">"c7114"</definedName>
    <definedName name="IQ_INDEX_LEADING_IND_POP_FC">"c7994"</definedName>
    <definedName name="IQ_INDEX_LEADING_IND_YOY">"c7334"</definedName>
    <definedName name="IQ_INDEX_LEADING_IND_YOY_FC">"c8214"</definedName>
    <definedName name="IQ_INDEX_PROVIDED_DIVIDEND">"c19252"</definedName>
    <definedName name="IQ_INDEX_SHARES">"c19193"</definedName>
    <definedName name="IQ_INDEX_TYPE">"c15223"</definedName>
    <definedName name="IQ_INDEXCONSTITUENT_CLOSEPRICE">"c19241"</definedName>
    <definedName name="IQ_INDICATED_ATTRIB_ORE_RESOURCES_ALUM">"c9238"</definedName>
    <definedName name="IQ_INDICATED_ATTRIB_ORE_RESOURCES_COP">"c9182"</definedName>
    <definedName name="IQ_INDICATED_ATTRIB_ORE_RESOURCES_DIAM">"c9662"</definedName>
    <definedName name="IQ_INDICATED_ATTRIB_ORE_RESOURCES_GOLD">"c9023"</definedName>
    <definedName name="IQ_INDICATED_ATTRIB_ORE_RESOURCES_IRON">"c9397"</definedName>
    <definedName name="IQ_INDICATED_ATTRIB_ORE_RESOURCES_LEAD">"c9450"</definedName>
    <definedName name="IQ_INDICATED_ATTRIB_ORE_RESOURCES_MANG">"c9503"</definedName>
    <definedName name="IQ_INDICATED_ATTRIB_ORE_RESOURCES_MOLYB">"c9715"</definedName>
    <definedName name="IQ_INDICATED_ATTRIB_ORE_RESOURCES_NICK">"c9291"</definedName>
    <definedName name="IQ_INDICATED_ATTRIB_ORE_RESOURCES_PLAT">"c9129"</definedName>
    <definedName name="IQ_INDICATED_ATTRIB_ORE_RESOURCES_SILVER">"c9076"</definedName>
    <definedName name="IQ_INDICATED_ATTRIB_ORE_RESOURCES_TITAN">"c9556"</definedName>
    <definedName name="IQ_INDICATED_ATTRIB_ORE_RESOURCES_URAN">"c9609"</definedName>
    <definedName name="IQ_INDICATED_ATTRIB_ORE_RESOURCES_ZINC">"c9344"</definedName>
    <definedName name="IQ_INDICATED_ORE_RESOURCES_ALUM">"c9224"</definedName>
    <definedName name="IQ_INDICATED_ORE_RESOURCES_COP">"c9168"</definedName>
    <definedName name="IQ_INDICATED_ORE_RESOURCES_DIAM">"c9648"</definedName>
    <definedName name="IQ_INDICATED_ORE_RESOURCES_GOLD">"c9009"</definedName>
    <definedName name="IQ_INDICATED_ORE_RESOURCES_IRON">"c9383"</definedName>
    <definedName name="IQ_INDICATED_ORE_RESOURCES_LEAD">"c9436"</definedName>
    <definedName name="IQ_INDICATED_ORE_RESOURCES_MANG">"c9489"</definedName>
    <definedName name="IQ_INDICATED_ORE_RESOURCES_MOLYB">"c9701"</definedName>
    <definedName name="IQ_INDICATED_ORE_RESOURCES_NICK">"c9277"</definedName>
    <definedName name="IQ_INDICATED_ORE_RESOURCES_PLAT">"c9115"</definedName>
    <definedName name="IQ_INDICATED_ORE_RESOURCES_SILVER">"c9062"</definedName>
    <definedName name="IQ_INDICATED_ORE_RESOURCES_TITAN">"c9542"</definedName>
    <definedName name="IQ_INDICATED_ORE_RESOURCES_URAN">"c9595"</definedName>
    <definedName name="IQ_INDICATED_ORE_RESOURCES_ZINC">"c9330"</definedName>
    <definedName name="IQ_INDICATED_RECOV_ATTRIB_RESOURCES_ALUM">"c9243"</definedName>
    <definedName name="IQ_INDICATED_RECOV_ATTRIB_RESOURCES_COAL">"c9817"</definedName>
    <definedName name="IQ_INDICATED_RECOV_ATTRIB_RESOURCES_COP">"c9187"</definedName>
    <definedName name="IQ_INDICATED_RECOV_ATTRIB_RESOURCES_DIAM">"c9667"</definedName>
    <definedName name="IQ_INDICATED_RECOV_ATTRIB_RESOURCES_GOLD">"c9028"</definedName>
    <definedName name="IQ_INDICATED_RECOV_ATTRIB_RESOURCES_IRON">"c9402"</definedName>
    <definedName name="IQ_INDICATED_RECOV_ATTRIB_RESOURCES_LEAD">"c9455"</definedName>
    <definedName name="IQ_INDICATED_RECOV_ATTRIB_RESOURCES_MANG">"c9508"</definedName>
    <definedName name="IQ_INDICATED_RECOV_ATTRIB_RESOURCES_MET_COAL">"c9757"</definedName>
    <definedName name="IQ_INDICATED_RECOV_ATTRIB_RESOURCES_MOLYB">"c9720"</definedName>
    <definedName name="IQ_INDICATED_RECOV_ATTRIB_RESOURCES_NICK">"c9296"</definedName>
    <definedName name="IQ_INDICATED_RECOV_ATTRIB_RESOURCES_PLAT">"c9134"</definedName>
    <definedName name="IQ_INDICATED_RECOV_ATTRIB_RESOURCES_SILVER">"c9081"</definedName>
    <definedName name="IQ_INDICATED_RECOV_ATTRIB_RESOURCES_STEAM">"c9787"</definedName>
    <definedName name="IQ_INDICATED_RECOV_ATTRIB_RESOURCES_TITAN">"c9561"</definedName>
    <definedName name="IQ_INDICATED_RECOV_ATTRIB_RESOURCES_URAN">"c9614"</definedName>
    <definedName name="IQ_INDICATED_RECOV_ATTRIB_RESOURCES_ZINC">"c9349"</definedName>
    <definedName name="IQ_INDICATED_RECOV_RESOURCES_ALUM">"c9233"</definedName>
    <definedName name="IQ_INDICATED_RECOV_RESOURCES_COAL">"c9812"</definedName>
    <definedName name="IQ_INDICATED_RECOV_RESOURCES_COP">"c9177"</definedName>
    <definedName name="IQ_INDICATED_RECOV_RESOURCES_DIAM">"c9657"</definedName>
    <definedName name="IQ_INDICATED_RECOV_RESOURCES_GOLD">"c9018"</definedName>
    <definedName name="IQ_INDICATED_RECOV_RESOURCES_IRON">"c9392"</definedName>
    <definedName name="IQ_INDICATED_RECOV_RESOURCES_LEAD">"c9445"</definedName>
    <definedName name="IQ_INDICATED_RECOV_RESOURCES_MANG">"c9498"</definedName>
    <definedName name="IQ_INDICATED_RECOV_RESOURCES_MET_COAL">"c9752"</definedName>
    <definedName name="IQ_INDICATED_RECOV_RESOURCES_MOLYB">"c9710"</definedName>
    <definedName name="IQ_INDICATED_RECOV_RESOURCES_NICK">"c9286"</definedName>
    <definedName name="IQ_INDICATED_RECOV_RESOURCES_PLAT">"c9124"</definedName>
    <definedName name="IQ_INDICATED_RECOV_RESOURCES_SILVER">"c9071"</definedName>
    <definedName name="IQ_INDICATED_RECOV_RESOURCES_STEAM">"c9782"</definedName>
    <definedName name="IQ_INDICATED_RECOV_RESOURCES_TITAN">"c9551"</definedName>
    <definedName name="IQ_INDICATED_RECOV_RESOURCES_URAN">"c9604"</definedName>
    <definedName name="IQ_INDICATED_RECOV_RESOURCES_ZINC">"c9339"</definedName>
    <definedName name="IQ_INDICATED_RESOURCES_CALORIFIC_VALUE_COAL">"c9807"</definedName>
    <definedName name="IQ_INDICATED_RESOURCES_CALORIFIC_VALUE_MET_COAL">"c9747"</definedName>
    <definedName name="IQ_INDICATED_RESOURCES_CALORIFIC_VALUE_STEAM">"c9777"</definedName>
    <definedName name="IQ_INDICATED_RESOURCES_GRADE_ALUM">"c9225"</definedName>
    <definedName name="IQ_INDICATED_RESOURCES_GRADE_COP">"c9169"</definedName>
    <definedName name="IQ_INDICATED_RESOURCES_GRADE_DIAM">"c9649"</definedName>
    <definedName name="IQ_INDICATED_RESOURCES_GRADE_GOLD">"c9010"</definedName>
    <definedName name="IQ_INDICATED_RESOURCES_GRADE_IRON">"c9384"</definedName>
    <definedName name="IQ_INDICATED_RESOURCES_GRADE_LEAD">"c9437"</definedName>
    <definedName name="IQ_INDICATED_RESOURCES_GRADE_MANG">"c9490"</definedName>
    <definedName name="IQ_INDICATED_RESOURCES_GRADE_MOLYB">"c9702"</definedName>
    <definedName name="IQ_INDICATED_RESOURCES_GRADE_NICK">"c9278"</definedName>
    <definedName name="IQ_INDICATED_RESOURCES_GRADE_PLAT">"c9116"</definedName>
    <definedName name="IQ_INDICATED_RESOURCES_GRADE_SILVER">"c9063"</definedName>
    <definedName name="IQ_INDICATED_RESOURCES_GRADE_TITAN">"c9543"</definedName>
    <definedName name="IQ_INDICATED_RESOURCES_GRADE_URAN">"c9596"</definedName>
    <definedName name="IQ_INDICATED_RESOURCES_GRADE_ZINC">"c9331"</definedName>
    <definedName name="IQ_INDIVIDUAL">"c15182"</definedName>
    <definedName name="IQ_INDIVIDUAL_ACTIVE_BOARD_MEMBERSHIPS">"c15201"</definedName>
    <definedName name="IQ_INDIVIDUAL_ACTIVE_PRO_AFFILIATIONS">"c15199"</definedName>
    <definedName name="IQ_INDIVIDUAL_AGE">"c15191"</definedName>
    <definedName name="IQ_INDIVIDUAL_ALL_OTHER_COMP">"c19040"</definedName>
    <definedName name="IQ_INDIVIDUAL_ANNUAL_CASH_COMP">"c19041"</definedName>
    <definedName name="IQ_INDIVIDUAL_AS_REPORTED_COMP">"c19045"</definedName>
    <definedName name="IQ_INDIVIDUAL_AS_REPORTED_DIRECTOR_COMP">"c19057"</definedName>
    <definedName name="IQ_INDIVIDUAL_ASSISTANT_EMAIL">"c15206"</definedName>
    <definedName name="IQ_INDIVIDUAL_ASSISTANT_FAX">"c15208"</definedName>
    <definedName name="IQ_INDIVIDUAL_ASSISTANT_NAME">"c15205"</definedName>
    <definedName name="IQ_INDIVIDUAL_ASSISTANT_PHONE">"c15207"</definedName>
    <definedName name="IQ_INDIVIDUAL_BACKGROUND">"c15184"</definedName>
    <definedName name="IQ_INDIVIDUAL_BONUS">"c19036"</definedName>
    <definedName name="IQ_INDIVIDUAL_CALCULATED_COMP">"c19043"</definedName>
    <definedName name="IQ_INDIVIDUAL_CHANGE_PENSION">"c19058"</definedName>
    <definedName name="IQ_INDIVIDUAL_DIRECT_FAX">"c15189"</definedName>
    <definedName name="IQ_INDIVIDUAL_DIRECT_PHONE">"c15188"</definedName>
    <definedName name="IQ_INDIVIDUAL_DIRECTOR_BONUS">"c19052"</definedName>
    <definedName name="IQ_INDIVIDUAL_DIRECTOR_CHANGE_PENSION">"c19053"</definedName>
    <definedName name="IQ_INDIVIDUAL_DIRECTOR_FEE">"c19049"</definedName>
    <definedName name="IQ_INDIVIDUAL_DIRECTOR_NON_EQUITY_COMP">"c19054"</definedName>
    <definedName name="IQ_INDIVIDUAL_DIRECTOR_OPTION_AWARDS">"c19050"</definedName>
    <definedName name="IQ_INDIVIDUAL_DIRECTOR_OTHER">"c19051"</definedName>
    <definedName name="IQ_INDIVIDUAL_DIRECTOR_STOCK_AWARDS">"c19055"</definedName>
    <definedName name="IQ_INDIVIDUAL_DIRECTOR_STOCK_GRANTS">"c19082"</definedName>
    <definedName name="IQ_INDIVIDUAL_DIRECTOR_STOCK_OPTIONS">"c19056"</definedName>
    <definedName name="IQ_INDIVIDUAL_EDUCATION">"c15203"</definedName>
    <definedName name="IQ_INDIVIDUAL_EMAIL">"c15193"</definedName>
    <definedName name="IQ_INDIVIDUAL_EQUITY_INCENTIVE">"c19078"</definedName>
    <definedName name="IQ_INDIVIDUAL_EST_PAYMENTS_CHANGE_CONTROL">"c19047"</definedName>
    <definedName name="IQ_INDIVIDUAL_EST_PAYMENTS_TERMINATION">"c19059"</definedName>
    <definedName name="IQ_INDIVIDUAL_EXERCISABLE_OPTIONS">"c19062"</definedName>
    <definedName name="IQ_INDIVIDUAL_EXERCISABLE_VALUES">"c19063"</definedName>
    <definedName name="IQ_INDIVIDUAL_EXERCISED_OPTIONS">"c19060"</definedName>
    <definedName name="IQ_INDIVIDUAL_EXERCISED_VALUES">"c19061"</definedName>
    <definedName name="IQ_INDIVIDUAL_FAMILY_LOAN_DOM_QUARTERLY_AVG_FFIEC">"c15479"</definedName>
    <definedName name="IQ_INDIVIDUAL_HOME_ADDRESS">"c15194"</definedName>
    <definedName name="IQ_INDIVIDUAL_HOME_FAX">"c15196"</definedName>
    <definedName name="IQ_INDIVIDUAL_HOME_PHONE">"c15195"</definedName>
    <definedName name="IQ_INDIVIDUAL_LT_INCENTIVE">"c19039"</definedName>
    <definedName name="IQ_INDIVIDUAL_MAIN_FAX">"c15187"</definedName>
    <definedName name="IQ_INDIVIDUAL_MAIN_PHONE">"c15186"</definedName>
    <definedName name="IQ_INDIVIDUAL_MARKET_VALUE_SHARES_NOT_VESTED">"c19077"</definedName>
    <definedName name="IQ_INDIVIDUAL_MOBILE">"c15198"</definedName>
    <definedName name="IQ_INDIVIDUAL_NICKNAME">"c15192"</definedName>
    <definedName name="IQ_INDIVIDUAL_NON_EQUITY_INCENTIVE">"c19048"</definedName>
    <definedName name="IQ_INDIVIDUAL_NOTES">"c15204"</definedName>
    <definedName name="IQ_INDIVIDUAL_NUM_SHARED_NOT_VESTED">"c19076"</definedName>
    <definedName name="IQ_INDIVIDUAL_NUM_SHARES_ACQUIRED">"c19074"</definedName>
    <definedName name="IQ_INDIVIDUAL_OFFICE_ADDRESS">"c15185"</definedName>
    <definedName name="IQ_INDIVIDUAL_OPTION_AWARDS">"c19044"</definedName>
    <definedName name="IQ_INDIVIDUAL_OPTION_MARKET_PRICE">"c19073"</definedName>
    <definedName name="IQ_INDIVIDUAL_OPTION_PRICE">"c19072"</definedName>
    <definedName name="IQ_INDIVIDUAL_OTHER_ANNUAL_COMP">"c19037"</definedName>
    <definedName name="IQ_INDIVIDUAL_OTHER_COMP">"c19046"</definedName>
    <definedName name="IQ_INDIVIDUAL_OTHER_PHONE">"c15197"</definedName>
    <definedName name="IQ_INDIVIDUAL_PARTNER_CORP_NON_TRANS_ACCTS_FFIEC">"c15322"</definedName>
    <definedName name="IQ_INDIVIDUAL_PARTNER_CORP_TRANS_ACCTS_FFIEC">"c15314"</definedName>
    <definedName name="IQ_INDIVIDUAL_PARTNER_CORPS_FOREIGN_DEP_FFIEC">"c15342"</definedName>
    <definedName name="IQ_INDIVIDUAL_PRIOR_BOARD_MEMBERSHIPS">"c15202"</definedName>
    <definedName name="IQ_INDIVIDUAL_PRIOR_PRO_AFFILIATIONS">"c15200"</definedName>
    <definedName name="IQ_INDIVIDUAL_RESTRICTED_STOCK_COMP">"c19038"</definedName>
    <definedName name="IQ_INDIVIDUAL_SALARY">"c19035"</definedName>
    <definedName name="IQ_INDIVIDUAL_SPECIALTY">"c15190"</definedName>
    <definedName name="IQ_INDIVIDUAL_ST_COMP">"c19042"</definedName>
    <definedName name="IQ_INDIVIDUAL_TITLE">"c15183"</definedName>
    <definedName name="IQ_INDIVIDUAL_TOTAL_NUM_STOCK_AWARDS">"c19081"</definedName>
    <definedName name="IQ_INDIVIDUAL_TOTAL_OPTIONS">"c19070"</definedName>
    <definedName name="IQ_INDIVIDUAL_TOTAL_STOCK_VALUE">"c19080"</definedName>
    <definedName name="IQ_INDIVIDUAL_TOTAL_VALUE_OPTIONS">"c19071"</definedName>
    <definedName name="IQ_INDIVIDUAL_UNCLASSIFIED_OPTIONS">"c19066"</definedName>
    <definedName name="IQ_INDIVIDUAL_UNCLASSIFIED_OPTIONS_VALUE">"c19067"</definedName>
    <definedName name="IQ_INDIVIDUAL_UNEARNED_STOCK_VALUE">"c19079"</definedName>
    <definedName name="IQ_INDIVIDUAL_UNEXERCISABLE_OPTIONS">"c19064"</definedName>
    <definedName name="IQ_INDIVIDUAL_UNEXERCISABLE_VALUES">"c19065"</definedName>
    <definedName name="IQ_INDIVIDUAL_UNEXERCISED_UNEARNED_OPTIONS">"c19068"</definedName>
    <definedName name="IQ_INDIVIDUAL_UNEXERCISED_UNEARNED_OPTIONS_VALUE">"c19069"</definedName>
    <definedName name="IQ_INDIVIDUAL_VALUE_VESTING">"c19075"</definedName>
    <definedName name="IQ_INDIVIDUALS_CHARGE_OFFS_FDIC">"c6599"</definedName>
    <definedName name="IQ_INDIVIDUALS_GROSS_LOANS_FFIEC">"c13411"</definedName>
    <definedName name="IQ_INDIVIDUALS_LOANS_FDIC">"c6318"</definedName>
    <definedName name="IQ_INDIVIDUALS_NET_CHARGE_OFFS_FDIC">"c6637"</definedName>
    <definedName name="IQ_INDIVIDUALS_OTHER_LOANS_FDIC">"c6321"</definedName>
    <definedName name="IQ_INDIVIDUALS_PARTNERSHIPS_CORP_DEPOSITS_FOREIGN_FDIC">"c6479"</definedName>
    <definedName name="IQ_INDIVIDUALS_PARTNERSHIPS_CORP_NONTRANSACTION_ACCOUNTS_FDIC">"c6545"</definedName>
    <definedName name="IQ_INDIVIDUALS_PARTNERSHIPS_CORP_TOTAL_DEPOSITS_FDIC">"c6471"</definedName>
    <definedName name="IQ_INDIVIDUALS_PARTNERSHIPS_CORP_TRANSACTION_ACCOUNTS_FDIC">"c6537"</definedName>
    <definedName name="IQ_INDIVIDUALS_RECOVERIES_FDIC">"c6618"</definedName>
    <definedName name="IQ_INDIVIDUALS_RISK_BASED_FFIEC">"c13432"</definedName>
    <definedName name="IQ_INDUSTRIAL_PROD">"c6895"</definedName>
    <definedName name="IQ_INDUSTRIAL_PROD_APR">"c7555"</definedName>
    <definedName name="IQ_INDUSTRIAL_PROD_APR_FC">"c8435"</definedName>
    <definedName name="IQ_INDUSTRIAL_PROD_FC">"c7775"</definedName>
    <definedName name="IQ_INDUSTRIAL_PROD_POP">"c7115"</definedName>
    <definedName name="IQ_INDUSTRIAL_PROD_POP_FC">"c7995"</definedName>
    <definedName name="IQ_INDUSTRIAL_PROD_YOY">"c7335"</definedName>
    <definedName name="IQ_INDUSTRIAL_PROD_YOY_FC">"c8215"</definedName>
    <definedName name="IQ_INDUSTRY">"c3601"</definedName>
    <definedName name="IQ_INDUSTRY_GROUP">"c3602"</definedName>
    <definedName name="IQ_INDUSTRY_SECTOR">"c3603"</definedName>
    <definedName name="IQ_INFERRED_ATTRIB_ORE_RESOURCES_ALUM">"c9240"</definedName>
    <definedName name="IQ_INFERRED_ATTRIB_ORE_RESOURCES_COP">"c9184"</definedName>
    <definedName name="IQ_INFERRED_ATTRIB_ORE_RESOURCES_DIAM">"c9664"</definedName>
    <definedName name="IQ_INFERRED_ATTRIB_ORE_RESOURCES_GOLD">"c9025"</definedName>
    <definedName name="IQ_INFERRED_ATTRIB_ORE_RESOURCES_IRON">"c9399"</definedName>
    <definedName name="IQ_INFERRED_ATTRIB_ORE_RESOURCES_LEAD">"c9452"</definedName>
    <definedName name="IQ_INFERRED_ATTRIB_ORE_RESOURCES_MANG">"c9505"</definedName>
    <definedName name="IQ_INFERRED_ATTRIB_ORE_RESOURCES_MOLYB">"c9717"</definedName>
    <definedName name="IQ_INFERRED_ATTRIB_ORE_RESOURCES_NICK">"c9293"</definedName>
    <definedName name="IQ_INFERRED_ATTRIB_ORE_RESOURCES_PLAT">"c9131"</definedName>
    <definedName name="IQ_INFERRED_ATTRIB_ORE_RESOURCES_SILVER">"c9078"</definedName>
    <definedName name="IQ_INFERRED_ATTRIB_ORE_RESOURCES_TITAN">"c9558"</definedName>
    <definedName name="IQ_INFERRED_ATTRIB_ORE_RESOURCES_URAN">"c9611"</definedName>
    <definedName name="IQ_INFERRED_ATTRIB_ORE_RESOURCES_ZINC">"c9346"</definedName>
    <definedName name="IQ_INFERRED_ORE_RESOURCES_ALUM">"c9228"</definedName>
    <definedName name="IQ_INFERRED_ORE_RESOURCES_COP">"c9172"</definedName>
    <definedName name="IQ_INFERRED_ORE_RESOURCES_DIAM">"c9652"</definedName>
    <definedName name="IQ_INFERRED_ORE_RESOURCES_GOLD">"c9013"</definedName>
    <definedName name="IQ_INFERRED_ORE_RESOURCES_IRON">"c9387"</definedName>
    <definedName name="IQ_INFERRED_ORE_RESOURCES_LEAD">"c9440"</definedName>
    <definedName name="IQ_INFERRED_ORE_RESOURCES_MANG">"c9493"</definedName>
    <definedName name="IQ_INFERRED_ORE_RESOURCES_MOLYB">"c9705"</definedName>
    <definedName name="IQ_INFERRED_ORE_RESOURCES_NICK">"c9281"</definedName>
    <definedName name="IQ_INFERRED_ORE_RESOURCES_PLAT">"c9119"</definedName>
    <definedName name="IQ_INFERRED_ORE_RESOURCES_SILVER">"c9066"</definedName>
    <definedName name="IQ_INFERRED_ORE_RESOURCES_TITAN">"c9546"</definedName>
    <definedName name="IQ_INFERRED_ORE_RESOURCES_URAN">"c9599"</definedName>
    <definedName name="IQ_INFERRED_ORE_RESOURCES_ZINC">"c9334"</definedName>
    <definedName name="IQ_INFERRED_RECOV_ATTRIB_RESOURCES_ALUM">"c9245"</definedName>
    <definedName name="IQ_INFERRED_RECOV_ATTRIB_RESOURCES_COAL">"c9819"</definedName>
    <definedName name="IQ_INFERRED_RECOV_ATTRIB_RESOURCES_COP">"c9189"</definedName>
    <definedName name="IQ_INFERRED_RECOV_ATTRIB_RESOURCES_DIAM">"c9669"</definedName>
    <definedName name="IQ_INFERRED_RECOV_ATTRIB_RESOURCES_GOLD">"c9030"</definedName>
    <definedName name="IQ_INFERRED_RECOV_ATTRIB_RESOURCES_IRON">"c9404"</definedName>
    <definedName name="IQ_INFERRED_RECOV_ATTRIB_RESOURCES_LEAD">"c9457"</definedName>
    <definedName name="IQ_INFERRED_RECOV_ATTRIB_RESOURCES_MANG">"c9510"</definedName>
    <definedName name="IQ_INFERRED_RECOV_ATTRIB_RESOURCES_MET_COAL">"c9759"</definedName>
    <definedName name="IQ_INFERRED_RECOV_ATTRIB_RESOURCES_MOLYB">"c9722"</definedName>
    <definedName name="IQ_INFERRED_RECOV_ATTRIB_RESOURCES_NICK">"c9298"</definedName>
    <definedName name="IQ_INFERRED_RECOV_ATTRIB_RESOURCES_PLAT">"c9136"</definedName>
    <definedName name="IQ_INFERRED_RECOV_ATTRIB_RESOURCES_SILVER">"c9083"</definedName>
    <definedName name="IQ_INFERRED_RECOV_ATTRIB_RESOURCES_STEAM">"c9789"</definedName>
    <definedName name="IQ_INFERRED_RECOV_ATTRIB_RESOURCES_TITAN">"c9563"</definedName>
    <definedName name="IQ_INFERRED_RECOV_ATTRIB_RESOURCES_URAN">"c9616"</definedName>
    <definedName name="IQ_INFERRED_RECOV_ATTRIB_RESOURCES_ZINC">"c9351"</definedName>
    <definedName name="IQ_INFERRED_RECOV_RESOURCES_ALUM">"c9235"</definedName>
    <definedName name="IQ_INFERRED_RECOV_RESOURCES_COAL">"c9814"</definedName>
    <definedName name="IQ_INFERRED_RECOV_RESOURCES_COP">"c9179"</definedName>
    <definedName name="IQ_INFERRED_RECOV_RESOURCES_DIAM">"c9659"</definedName>
    <definedName name="IQ_INFERRED_RECOV_RESOURCES_GOLD">"c9020"</definedName>
    <definedName name="IQ_INFERRED_RECOV_RESOURCES_IRON">"c9394"</definedName>
    <definedName name="IQ_INFERRED_RECOV_RESOURCES_LEAD">"c9447"</definedName>
    <definedName name="IQ_INFERRED_RECOV_RESOURCES_MANG">"c9500"</definedName>
    <definedName name="IQ_INFERRED_RECOV_RESOURCES_MET_COAL">"c9754"</definedName>
    <definedName name="IQ_INFERRED_RECOV_RESOURCES_MOLYB">"c9712"</definedName>
    <definedName name="IQ_INFERRED_RECOV_RESOURCES_NICK">"c9288"</definedName>
    <definedName name="IQ_INFERRED_RECOV_RESOURCES_PLAT">"c9126"</definedName>
    <definedName name="IQ_INFERRED_RECOV_RESOURCES_SILVER">"c9073"</definedName>
    <definedName name="IQ_INFERRED_RECOV_RESOURCES_STEAM">"c9784"</definedName>
    <definedName name="IQ_INFERRED_RECOV_RESOURCES_TITAN">"c9553"</definedName>
    <definedName name="IQ_INFERRED_RECOV_RESOURCES_URAN">"c9606"</definedName>
    <definedName name="IQ_INFERRED_RECOV_RESOURCES_ZINC">"c9341"</definedName>
    <definedName name="IQ_INFERRED_RESOURCES_CALORIFIC_VALUE_COAL">"c9809"</definedName>
    <definedName name="IQ_INFERRED_RESOURCES_CALORIFIC_VALUE_MET_COAL">"c9749"</definedName>
    <definedName name="IQ_INFERRED_RESOURCES_CALORIFIC_VALUE_STEAM">"c9779"</definedName>
    <definedName name="IQ_INFERRED_RESOURCES_GRADE_ALUM">"c9229"</definedName>
    <definedName name="IQ_INFERRED_RESOURCES_GRADE_COP">"c9173"</definedName>
    <definedName name="IQ_INFERRED_RESOURCES_GRADE_DIAM">"c9653"</definedName>
    <definedName name="IQ_INFERRED_RESOURCES_GRADE_GOLD">"c9014"</definedName>
    <definedName name="IQ_INFERRED_RESOURCES_GRADE_IRON">"c9388"</definedName>
    <definedName name="IQ_INFERRED_RESOURCES_GRADE_LEAD">"c9441"</definedName>
    <definedName name="IQ_INFERRED_RESOURCES_GRADE_MANG">"c9494"</definedName>
    <definedName name="IQ_INFERRED_RESOURCES_GRADE_MOLYB">"c9706"</definedName>
    <definedName name="IQ_INFERRED_RESOURCES_GRADE_NICK">"c9282"</definedName>
    <definedName name="IQ_INFERRED_RESOURCES_GRADE_PLAT">"c9120"</definedName>
    <definedName name="IQ_INFERRED_RESOURCES_GRADE_SILVER">"c9067"</definedName>
    <definedName name="IQ_INFERRED_RESOURCES_GRADE_TITAN">"c9547"</definedName>
    <definedName name="IQ_INFERRED_RESOURCES_GRADE_URAN">"c9600"</definedName>
    <definedName name="IQ_INFERRED_RESOURCES_GRADE_ZINC">"c9335"</definedName>
    <definedName name="IQ_INFLATION_RATE">"c6899"</definedName>
    <definedName name="IQ_INFLATION_RATE_CORE">"c11783"</definedName>
    <definedName name="IQ_INFLATION_RATE_CORE_POP">"c11784"</definedName>
    <definedName name="IQ_INFLATION_RATE_CORE_YOY">"c11785"</definedName>
    <definedName name="IQ_INFLATION_RATE_FC">"c7779"</definedName>
    <definedName name="IQ_INFLATION_RATE_POP">"c7119"</definedName>
    <definedName name="IQ_INFLATION_RATE_POP_FC">"c7999"</definedName>
    <definedName name="IQ_INFLATION_RATE_YOY">"c7339"</definedName>
    <definedName name="IQ_INFLATION_RATE_YOY_FC">"c8219"</definedName>
    <definedName name="IQ_INITIAL_CLAIMS">"c6900"</definedName>
    <definedName name="IQ_INITIAL_CLAIMS_APR">"c7560"</definedName>
    <definedName name="IQ_INITIAL_CLAIMS_APR_FC">"c8440"</definedName>
    <definedName name="IQ_INITIAL_CLAIMS_FC">"c7780"</definedName>
    <definedName name="IQ_INITIAL_CLAIMS_POP">"c7120"</definedName>
    <definedName name="IQ_INITIAL_CLAIMS_POP_FC">"c8000"</definedName>
    <definedName name="IQ_INITIAL_TRANSACTION">"c18885"</definedName>
    <definedName name="IQ_INS_ANNUITY_LIAB">"c563"</definedName>
    <definedName name="IQ_INS_ANNUITY_REV">"c2788"</definedName>
    <definedName name="IQ_INS_DIV_EXP">"c564"</definedName>
    <definedName name="IQ_INS_DIV_REV">"c565"</definedName>
    <definedName name="IQ_INS_IN_FORCE">"c566"</definedName>
    <definedName name="IQ_INS_LIAB">"c567"</definedName>
    <definedName name="IQ_INS_POLICY_EXP">"c568"</definedName>
    <definedName name="IQ_INS_REV">"c569"</definedName>
    <definedName name="IQ_INS_SETTLE">"c570"</definedName>
    <definedName name="IQ_INS_SETTLE_BNK">"c571"</definedName>
    <definedName name="IQ_INS_SETTLE_BR">"c572"</definedName>
    <definedName name="IQ_INS_SETTLE_FIN">"c573"</definedName>
    <definedName name="IQ_INS_SETTLE_INS">"c574"</definedName>
    <definedName name="IQ_INS_SETTLE_RE">"c6223"</definedName>
    <definedName name="IQ_INS_SETTLE_REIT">"c575"</definedName>
    <definedName name="IQ_INS_SETTLE_SUPPLE">"c13814"</definedName>
    <definedName name="IQ_INS_SETTLE_UTI">"c576"</definedName>
    <definedName name="IQ_INSIDER_3MTH_BOUGHT_PCT">"c1534"</definedName>
    <definedName name="IQ_INSIDER_3MTH_NET_PCT">"c1535"</definedName>
    <definedName name="IQ_INSIDER_3MTH_SOLD_PCT">"c1533"</definedName>
    <definedName name="IQ_INSIDER_6MTH_BOUGHT_PCT">"c1537"</definedName>
    <definedName name="IQ_INSIDER_6MTH_NET_PCT">"c1538"</definedName>
    <definedName name="IQ_INSIDER_6MTH_SOLD_PCT">"c1536"</definedName>
    <definedName name="IQ_INSIDER_CIQID">"c19101"</definedName>
    <definedName name="IQ_INSIDER_DERIVATIVES">"c19102"</definedName>
    <definedName name="IQ_INSIDER_LOANS_FDIC">"c6365"</definedName>
    <definedName name="IQ_INSIDER_NAME">"c19100"</definedName>
    <definedName name="IQ_INSIDER_OVER_TOTAL">"c1581"</definedName>
    <definedName name="IQ_INSIDER_OWNER">"c577"</definedName>
    <definedName name="IQ_INSIDER_PERCENT">"c578"</definedName>
    <definedName name="IQ_INSIDER_POSITION_DATE">"c19104"</definedName>
    <definedName name="IQ_INSIDER_SHARES">"c579"</definedName>
    <definedName name="IQ_INSIDER_VALUE">"c19103"</definedName>
    <definedName name="IQ_INST_DEPOSITS">"c89"</definedName>
    <definedName name="IQ_INSTITUTIONAL_CIQID">"c19106"</definedName>
    <definedName name="IQ_INSTITUTIONAL_DERIVATIVES">"c19107"</definedName>
    <definedName name="IQ_INSTITUTIONAL_NAME">"c19105"</definedName>
    <definedName name="IQ_INSTITUTIONAL_OVER_TOTAL">"c1580"</definedName>
    <definedName name="IQ_INSTITUTIONAL_OWNER">"c580"</definedName>
    <definedName name="IQ_INSTITUTIONAL_PERCENT">"c581"</definedName>
    <definedName name="IQ_INSTITUTIONAL_POSITION_DATE">"c19109"</definedName>
    <definedName name="IQ_INSTITUTIONAL_SHARES">"c582"</definedName>
    <definedName name="IQ_INSTITUTIONAL_VALUE">"c19108"</definedName>
    <definedName name="IQ_INSTITUTIONS_EARNINGS_GAINS_FDIC">"c6723"</definedName>
    <definedName name="IQ_INSUR_RECEIV">"c1600"</definedName>
    <definedName name="IQ_INSURANCE_COMMISSION_FEES_FDIC">"c6670"</definedName>
    <definedName name="IQ_INSURANCE_REINSURANCE_UNDERWRITING_INCOME_FFIEC">"c13008"</definedName>
    <definedName name="IQ_INSURANCE_REV_OPERATING_INC_FFIEC">"c13387"</definedName>
    <definedName name="IQ_INSURANCE_UNDERWRITING_INCOME_FDIC">"c6671"</definedName>
    <definedName name="IQ_INT_BEARING_DEPOSITS">"c1166"</definedName>
    <definedName name="IQ_INT_BEARING_FUNDS_AVG_ASSETS_FFIEC">"c13355"</definedName>
    <definedName name="IQ_INT_BEARING_LIABILITIES_REPRICE_ASSETS_TOT_FFIEC">"c13452"</definedName>
    <definedName name="IQ_INT_BORROW">"c583"</definedName>
    <definedName name="IQ_INT_DEMAND_NOTES_FDIC">"c6567"</definedName>
    <definedName name="IQ_INT_DEPOSITS">"c584"</definedName>
    <definedName name="IQ_INT_DEPOSITS_DOM_FFIEC">"c12852"</definedName>
    <definedName name="IQ_INT_DEPOSITS_DOM_QUARTERLY_AVG_FFIEC">"c13088"</definedName>
    <definedName name="IQ_INT_DEPOSITS_FOREIGN_FFIEC">"c12855"</definedName>
    <definedName name="IQ_INT_DEPOSITS_FOREIGN_QUARTERLY_AVG_FFIEC">"c13089"</definedName>
    <definedName name="IQ_INT_DIV_INC">"c585"</definedName>
    <definedName name="IQ_INT_DIV_INC_MBS_FFIEC">"c12984"</definedName>
    <definedName name="IQ_INT_DIV_INC_SECURITIES_FFIEC">"c12982"</definedName>
    <definedName name="IQ_INT_DIV_INC_SECURITIES_OTHER_FFIEC">"c12985"</definedName>
    <definedName name="IQ_INT_DIV_INC_TREASURY_SECURITIES_FFIEC">"c12983"</definedName>
    <definedName name="IQ_INT_DOMESTIC_DEPOSITS_FDIC">"c6564"</definedName>
    <definedName name="IQ_INT_EXP_AVG_ASSETS_FFIEC">"c13357"</definedName>
    <definedName name="IQ_INT_EXP_BR">"c586"</definedName>
    <definedName name="IQ_INT_EXP_COVERAGE">"c587"</definedName>
    <definedName name="IQ_INT_EXP_EARNING_ASSETS_FFIEC">"c13376"</definedName>
    <definedName name="IQ_INT_EXP_FED_FUNDS_PURCHASED_FFIEC">"c12996"</definedName>
    <definedName name="IQ_INT_EXP_FIN">"c588"</definedName>
    <definedName name="IQ_INT_EXP_INCL_CAP">"c2988"</definedName>
    <definedName name="IQ_INT_EXP_INS">"c589"</definedName>
    <definedName name="IQ_INT_EXP_LTD">"c2086"</definedName>
    <definedName name="IQ_INT_EXP_RE">"c6224"</definedName>
    <definedName name="IQ_INT_EXP_REIT">"c590"</definedName>
    <definedName name="IQ_INT_EXP_TOTAL">"c591"</definedName>
    <definedName name="IQ_INT_EXP_TOTAL_BNK_SUBTOTAL_AP">"c8977"</definedName>
    <definedName name="IQ_INT_EXP_TOTAL_FDIC">"c6569"</definedName>
    <definedName name="IQ_INT_EXP_UTI">"c592"</definedName>
    <definedName name="IQ_INT_EXPENSE_AVG_ASSET">"c15705"</definedName>
    <definedName name="IQ_INT_FED_FUNDS_FDIC">"c6566"</definedName>
    <definedName name="IQ_INT_FEE_INC_ACCEPTANCE_OTHER_BANKS_DOM_FFIEC">"c15357"</definedName>
    <definedName name="IQ_INT_FEE_INC_AGRICULTURE_LOANS_FARMERS_DOM_FFIEC">"c15355"</definedName>
    <definedName name="IQ_INT_FEE_INC_COMM_IND_LOANS_DOM_FFIEC">"c15356"</definedName>
    <definedName name="IQ_INT_FEE_INC_CREDIT_CARDS_DOM_FFIEC">"c15358"</definedName>
    <definedName name="IQ_INT_FEE_INC_DEPOSITORY_LOANS_DOM_FFIEC">"c15354"</definedName>
    <definedName name="IQ_INT_FEE_INC_FOREIGN_GOVT_LOANS_DOM_FFIEC">"c15360"</definedName>
    <definedName name="IQ_INT_FEE_INC_INDIVIDUAL_LOANS_DOM_FFIEC">"c15359"</definedName>
    <definedName name="IQ_INT_FEE_INC_LOANS_1_4_DOM_FFIEC">"c12976"</definedName>
    <definedName name="IQ_INT_FEE_INC_LOANS_DOM_FFIEC">"c13335"</definedName>
    <definedName name="IQ_INT_FEE_INC_LOANS_FOREIGN_FFIEC">"c12979"</definedName>
    <definedName name="IQ_INT_FEE_INC_LOANS_OTHER_DOM_FFIEC">"c12978"</definedName>
    <definedName name="IQ_INT_FEE_INC_RE_LOANS_DOM_FFIEC">"c15353"</definedName>
    <definedName name="IQ_INT_FEE_INC_SECURED_RE_DOM_FFIEC">"c12977"</definedName>
    <definedName name="IQ_INT_FEE_INC_TAX_EXEMPT_OBLIGATIONS_DOM_FFIEC">"c15362"</definedName>
    <definedName name="IQ_INT_FEE_INC_TAXABLE_OBLIGATIONS_DOM_FFIEC">"c15361"</definedName>
    <definedName name="IQ_INT_FEE_INCOME_FFIEC">"c12974"</definedName>
    <definedName name="IQ_INT_FOREIGN_DEPOSITS_FDIC">"c6565"</definedName>
    <definedName name="IQ_INT_INC_AVG_ASSETS_FFIEC">"c13356"</definedName>
    <definedName name="IQ_INT_INC_BR">"c593"</definedName>
    <definedName name="IQ_INT_INC_DEPOSITORY_INST_FDIC">"c6558"</definedName>
    <definedName name="IQ_INT_INC_DOM_LOANS_FDIC">"c6555"</definedName>
    <definedName name="IQ_INT_INC_DUE_DEPOSITORY_INSTITUTIONS_FFIEC">"c12981"</definedName>
    <definedName name="IQ_INT_INC_EARNING_ASSETS_FFIEC">"c13375"</definedName>
    <definedName name="IQ_INT_INC_FED_FUNDS_FDIC">"c6561"</definedName>
    <definedName name="IQ_INT_INC_FED_FUNDS_SOLD_FFIEC">"c12987"</definedName>
    <definedName name="IQ_INT_INC_FIN">"c594"</definedName>
    <definedName name="IQ_INT_INC_FOREIGN_LOANS_FDIC">"c6556"</definedName>
    <definedName name="IQ_INT_INC_INVEST">"c595"</definedName>
    <definedName name="IQ_INT_INC_LEASE_RECEIVABLES_FDIC">"c6557"</definedName>
    <definedName name="IQ_INT_INC_LOANS">"c596"</definedName>
    <definedName name="IQ_INT_INC_OTHER_FDIC">"c6562"</definedName>
    <definedName name="IQ_INT_INC_RE">"c6225"</definedName>
    <definedName name="IQ_INT_INC_REIT">"c597"</definedName>
    <definedName name="IQ_INT_INC_SECURITIES_FDIC">"c6559"</definedName>
    <definedName name="IQ_INT_INC_TE_AVG_ASSETS_FFIEC">"c13358"</definedName>
    <definedName name="IQ_INT_INC_TE_EARNING_ASSETS_FFIEC">"c13377"</definedName>
    <definedName name="IQ_INT_INC_TOTAL">"c598"</definedName>
    <definedName name="IQ_INT_INC_TOTAL_BNK_SUBTOTAL_AP">"c8976"</definedName>
    <definedName name="IQ_INT_INC_TOTAL_FDIC">"c6563"</definedName>
    <definedName name="IQ_INT_INC_TRADING_ACCOUNTS_FDIC">"c6560"</definedName>
    <definedName name="IQ_INT_INC_TRADING_ASSETS_FFIEC">"c12986"</definedName>
    <definedName name="IQ_INT_INC_UTI">"c599"</definedName>
    <definedName name="IQ_INT_INCOME_AVG_ASSET">"c15704"</definedName>
    <definedName name="IQ_INT_INCOME_FTE_AVG_ASSETS_FFIEC">"c13856"</definedName>
    <definedName name="IQ_INT_INCOME_FTE_AVG_EARNING_ASSETS_FFIEC">"c13857"</definedName>
    <definedName name="IQ_INT_INCOME_FTE_FFIEC">"c13852"</definedName>
    <definedName name="IQ_INT_INV_INC">"c600"</definedName>
    <definedName name="IQ_INT_INV_INC_RE">"c6226"</definedName>
    <definedName name="IQ_INT_INV_INC_REIT">"c601"</definedName>
    <definedName name="IQ_INT_INV_INC_UTI">"c602"</definedName>
    <definedName name="IQ_INT_ON_BORROWING_COVERAGE">"c603"</definedName>
    <definedName name="IQ_INT_ON_DEPOSITS_DOM_FFIEC">"c12991"</definedName>
    <definedName name="IQ_INT_ON_DEPOSITS_FFIEC">"c12990"</definedName>
    <definedName name="IQ_INT_ON_DEPOSITS_FOREIGN_FFIEC">"c12995"</definedName>
    <definedName name="IQ_INT_RATE_EXPOSURE_FFIEC">"c13058"</definedName>
    <definedName name="IQ_INT_RATE_SPREAD">"c604"</definedName>
    <definedName name="IQ_INT_SAVINGS_DEPOSITS_MMDA_DOM_FFIEC">"c15364"</definedName>
    <definedName name="IQ_INT_SUB_NOTES_FDIC">"c6568"</definedName>
    <definedName name="IQ_INT_SUB_NOTES_FFIEC">"c12998"</definedName>
    <definedName name="IQ_INT_TIME_DEPOSITS_LESS_THAN_100K_DOM_FFIEC">"c12993"</definedName>
    <definedName name="IQ_INT_TIME_DEPOSITS_MORE_THAN_100K_DOM_FFIEC">"c12992"</definedName>
    <definedName name="IQ_INT_TRADING_LIABILITIES_FFIEC">"c12997"</definedName>
    <definedName name="IQ_INT_TRANSACTION_ACCOUNTS_DOM_FFIEC">"c15363"</definedName>
    <definedName name="IQ_INTANGIBLES_NET">"c907"</definedName>
    <definedName name="IQ_INTERBANK_RATIO">"c19134"</definedName>
    <definedName name="IQ_INTEREST_ACCRUED_ON_DEPOSITS_DOM_FFIEC">"c15277"</definedName>
    <definedName name="IQ_INTEREST_BEARING_BALANCES_FDIC">"c6371"</definedName>
    <definedName name="IQ_INTEREST_BEARING_BALANCES_QUARTERLY_AVG_FFIEC">"c15467"</definedName>
    <definedName name="IQ_INTEREST_BEARING_CASH_FFIEC">"c15259"</definedName>
    <definedName name="IQ_INTEREST_BEARING_CASH_FOREIGN_FFIEC">"c12776"</definedName>
    <definedName name="IQ_INTEREST_BEARING_CASH_US_FFIEC">"c12775"</definedName>
    <definedName name="IQ_INTEREST_BEARING_DEPOSITS_DOMESTIC_FDIC">"c6478"</definedName>
    <definedName name="IQ_INTEREST_BEARING_DEPOSITS_FDIC">"c6373"</definedName>
    <definedName name="IQ_INTEREST_BEARING_DEPOSITS_FOREIGN_FDIC">"c6485"</definedName>
    <definedName name="IQ_INTEREST_BEARING_TRANS_DOM_QUARTERLY_AVG_FFIEC">"c15484"</definedName>
    <definedName name="IQ_INTEREST_CASH_DEPOSITS">"c2255"</definedName>
    <definedName name="IQ_INTEREST_EXP">"c618"</definedName>
    <definedName name="IQ_INTEREST_EXP_NET">"c1450"</definedName>
    <definedName name="IQ_INTEREST_EXP_NON">"c618"</definedName>
    <definedName name="IQ_INTEREST_EXP_SUPPL">"c1460"</definedName>
    <definedName name="IQ_INTEREST_INC">"c769"</definedName>
    <definedName name="IQ_INTEREST_INC_10K">"IQ_INTEREST_INC_10K"</definedName>
    <definedName name="IQ_INTEREST_INC_10Q">"IQ_INTEREST_INC_10Q"</definedName>
    <definedName name="IQ_INTEREST_INC_10Q1">"IQ_INTEREST_INC_10Q1"</definedName>
    <definedName name="IQ_INTEREST_INC_NON">"c619"</definedName>
    <definedName name="IQ_INTEREST_INVEST_INC">"c619"</definedName>
    <definedName name="IQ_INTEREST_PENALTIES_RECOG_BS_AFTER_TAX">"c15745"</definedName>
    <definedName name="IQ_INTEREST_PENALTIES_RECOG_BS_PRE_TAX">"c15744"</definedName>
    <definedName name="IQ_INTEREST_PENALTIES_RECOG_IS_AFTER_TAX">"c15743"</definedName>
    <definedName name="IQ_INTEREST_PENALTIES_RECOG_IS_PRE_TAX">"c15742"</definedName>
    <definedName name="IQ_INTEREST_RATE_CONTRACTS_FDIC">"c6512"</definedName>
    <definedName name="IQ_INTEREST_RATE_EXPOSURES_FDIC">"c6662"</definedName>
    <definedName name="IQ_INTERNAL_ALLOCATIONS_INC_EXP_FOREIGN_FFIEC">"c15394"</definedName>
    <definedName name="IQ_INV_10YR_ANN_CAGR">"c6164"</definedName>
    <definedName name="IQ_INV_10YR_ANN_GROWTH">"c1930"</definedName>
    <definedName name="IQ_INV_1YR_ANN_GROWTH">"c1925"</definedName>
    <definedName name="IQ_INV_2YR_ANN_CAGR">"c6160"</definedName>
    <definedName name="IQ_INV_2YR_ANN_GROWTH">"c1926"</definedName>
    <definedName name="IQ_INV_3YR_ANN_CAGR">"c6161"</definedName>
    <definedName name="IQ_INV_3YR_ANN_GROWTH">"c1927"</definedName>
    <definedName name="IQ_INV_5YR_ANN_CAGR">"c6162"</definedName>
    <definedName name="IQ_INV_5YR_ANN_GROWTH">"c1928"</definedName>
    <definedName name="IQ_INV_7YR_ANN_CAGR">"c6163"</definedName>
    <definedName name="IQ_INV_7YR_ANN_GROWTH">"c1929"</definedName>
    <definedName name="IQ_INV_BANKING_FEE">"c620"</definedName>
    <definedName name="IQ_INV_METHOD">"c621"</definedName>
    <definedName name="IQ_INV_REL_ID">"c15220"</definedName>
    <definedName name="IQ_INV_REL_NAME">"c15219"</definedName>
    <definedName name="IQ_INVENTORIES">"c6901"</definedName>
    <definedName name="IQ_INVENTORIES_APR">"c7561"</definedName>
    <definedName name="IQ_INVENTORIES_APR_FC">"c8441"</definedName>
    <definedName name="IQ_INVENTORIES_FC">"c7781"</definedName>
    <definedName name="IQ_INVENTORIES_POP">"c7121"</definedName>
    <definedName name="IQ_INVENTORIES_POP_FC">"c8001"</definedName>
    <definedName name="IQ_INVENTORIES_YOY">"c7341"</definedName>
    <definedName name="IQ_INVENTORIES_YOY_FC">"c8221"</definedName>
    <definedName name="IQ_INVENTORY">"c622"</definedName>
    <definedName name="IQ_INVENTORY_TURNS">"c623"</definedName>
    <definedName name="IQ_INVENTORY_UTI">"c624"</definedName>
    <definedName name="IQ_INVEST_CRITERIA_EBITDA_MAX">"c18907"</definedName>
    <definedName name="IQ_INVEST_CRITERIA_EBITDA_MIN">"c18906"</definedName>
    <definedName name="IQ_INVEST_CRITERIA_EQUITY_MAX">"c18901"</definedName>
    <definedName name="IQ_INVEST_CRITERIA_EQUITY_MIN">"c18900"</definedName>
    <definedName name="IQ_INVEST_CRITERIA_EV_MAX">"c18903"</definedName>
    <definedName name="IQ_INVEST_CRITERIA_EV_MIN">"c18902"</definedName>
    <definedName name="IQ_INVEST_CRITERIA_GEOGRAPHY">"c18898"</definedName>
    <definedName name="IQ_INVEST_CRITERIA_INDUSTRY">"c18897"</definedName>
    <definedName name="IQ_INVEST_CRITERIA_STAGES">"c18899"</definedName>
    <definedName name="IQ_INVEST_CRITERIA_TOT_REV_MAX">"c18905"</definedName>
    <definedName name="IQ_INVEST_CRITERIA_TOT_REV_MIN">"c18904"</definedName>
    <definedName name="IQ_INVEST_DEBT">"c625"</definedName>
    <definedName name="IQ_INVEST_EQUITY_PREF">"c626"</definedName>
    <definedName name="IQ_INVEST_FHLB">"c627"</definedName>
    <definedName name="IQ_INVEST_GOV_SECURITY">"c5510"</definedName>
    <definedName name="IQ_INVEST_LOANS_CF">"c628"</definedName>
    <definedName name="IQ_INVEST_LOANS_CF_BNK">"c629"</definedName>
    <definedName name="IQ_INVEST_LOANS_CF_BR">"c630"</definedName>
    <definedName name="IQ_INVEST_LOANS_CF_FIN">"c631"</definedName>
    <definedName name="IQ_INVEST_LOANS_CF_INS">"c632"</definedName>
    <definedName name="IQ_INVEST_LOANS_CF_RE">"c6227"</definedName>
    <definedName name="IQ_INVEST_LOANS_CF_REIT">"c633"</definedName>
    <definedName name="IQ_INVEST_LOANS_CF_UTI">"c634"</definedName>
    <definedName name="IQ_INVEST_MUNI_SECURITY">"c5512"</definedName>
    <definedName name="IQ_INVEST_REAL_ESTATE">"c635"</definedName>
    <definedName name="IQ_INVEST_SECURITIES_ASSETS_TOT_FFIEC">"c13440"</definedName>
    <definedName name="IQ_INVEST_SECURITY">"c636"</definedName>
    <definedName name="IQ_INVEST_SECURITY_CF">"c637"</definedName>
    <definedName name="IQ_INVEST_SECURITY_CF_BNK">"c638"</definedName>
    <definedName name="IQ_INVEST_SECURITY_CF_BR">"c639"</definedName>
    <definedName name="IQ_INVEST_SECURITY_CF_FIN">"c640"</definedName>
    <definedName name="IQ_INVEST_SECURITY_CF_INS">"c641"</definedName>
    <definedName name="IQ_INVEST_SECURITY_CF_RE">"c6228"</definedName>
    <definedName name="IQ_INVEST_SECURITY_CF_REIT">"c642"</definedName>
    <definedName name="IQ_INVEST_SECURITY_CF_UTI">"c643"</definedName>
    <definedName name="IQ_INVEST_SECURITY_SUPPL">"c5511"</definedName>
    <definedName name="IQ_INVEST_UNCONSOLIDATED_SUBS_FFIEC">"c12834"</definedName>
    <definedName name="IQ_INVESTMENT_ADVISOR">"c19236"</definedName>
    <definedName name="IQ_INVESTMENT_ADVISOR_ID">"c19237"</definedName>
    <definedName name="IQ_INVESTMENT_ADVISOR_PRIMARY">"c19239"</definedName>
    <definedName name="IQ_INVESTMENT_ADVISOR_PRIMARY_ID">"c19240"</definedName>
    <definedName name="IQ_INVESTMENT_ADVISOR_REL">"c19238"</definedName>
    <definedName name="IQ_INVESTMENT_BANKING_BROKERAGE_FEES_FFIEC">"c13627"</definedName>
    <definedName name="IQ_INVESTMENT_BANKING_FEES_COMMISSIONS_FFIEC">"c13006"</definedName>
    <definedName name="IQ_INVESTMENT_BANKING_OTHER_FEES_FDIC">"c6666"</definedName>
    <definedName name="IQ_INVESTMENT_PARTNERSHIP">"c16072"</definedName>
    <definedName name="IQ_INVESTMENTS_ALL">"c18891"</definedName>
    <definedName name="IQ_INVESTMENTS_ALL_COVER">"c19112"</definedName>
    <definedName name="IQ_INVESTMENTS_ALL_ID">"c18892"</definedName>
    <definedName name="IQ_INVESTMENTS_ALL_REL">"c18894"</definedName>
    <definedName name="IQ_INVESTMENTS_ALL_STAKE">"c18893"</definedName>
    <definedName name="IQ_INVESTMENTS_CURR">"c18881"</definedName>
    <definedName name="IQ_INVESTMENTS_CURR_COVER">"c19110"</definedName>
    <definedName name="IQ_INVESTMENTS_CURR_ID">"c18882"</definedName>
    <definedName name="IQ_INVESTMENTS_CURR_REL">"c18884"</definedName>
    <definedName name="IQ_INVESTMENTS_CURR_STAKE">"c18883"</definedName>
    <definedName name="IQ_INVESTMENTS_LP">"c18912"</definedName>
    <definedName name="IQ_INVESTMENTS_LP_ID">"c18913"</definedName>
    <definedName name="IQ_INVESTMENTS_LP_REL">"c18914"</definedName>
    <definedName name="IQ_INVESTMENTS_PENDING">"c18887"</definedName>
    <definedName name="IQ_INVESTMENTS_PENDING_COVER">"c19111"</definedName>
    <definedName name="IQ_INVESTMENTS_PENDING_ID">"c18888"</definedName>
    <definedName name="IQ_INVESTMENTS_PENDING_REL">"c18890"</definedName>
    <definedName name="IQ_INVESTMENTS_PENDING_STAKE">"c18889"</definedName>
    <definedName name="IQ_INVESTMENTS_PRIOR">"c18895"</definedName>
    <definedName name="IQ_INVESTMENTS_PRIOR_ID">"c18896"</definedName>
    <definedName name="IQ_IPRD">"c644"</definedName>
    <definedName name="IQ_IPRD_SUPPLE">"c13813"</definedName>
    <definedName name="IQ_IRA_KEOGH_ACCOUNTS_FDIC">"c6496"</definedName>
    <definedName name="IQ_ISIN">"c12041"</definedName>
    <definedName name="IQ_ISM_INDEX">"c6902"</definedName>
    <definedName name="IQ_ISM_INDEX_APR">"c7562"</definedName>
    <definedName name="IQ_ISM_INDEX_APR_FC">"c8442"</definedName>
    <definedName name="IQ_ISM_INDEX_FC">"c7782"</definedName>
    <definedName name="IQ_ISM_INDEX_POP">"c7122"</definedName>
    <definedName name="IQ_ISM_INDEX_POP_FC">"c8002"</definedName>
    <definedName name="IQ_ISM_INDEX_YOY">"c7342"</definedName>
    <definedName name="IQ_ISM_INDEX_YOY_FC">"c8222"</definedName>
    <definedName name="IQ_ISM_SERVICES_APR_FC_UNUSED">"c8443"</definedName>
    <definedName name="IQ_ISM_SERVICES_APR_FC_UNUSED_UNUSED_UNUSED">"c8443"</definedName>
    <definedName name="IQ_ISM_SERVICES_APR_UNUSED">"c7563"</definedName>
    <definedName name="IQ_ISM_SERVICES_APR_UNUSED_UNUSED_UNUSED">"c7563"</definedName>
    <definedName name="IQ_ISM_SERVICES_FC_UNUSED">"c7783"</definedName>
    <definedName name="IQ_ISM_SERVICES_FC_UNUSED_UNUSED_UNUSED">"c7783"</definedName>
    <definedName name="IQ_ISM_SERVICES_INDEX">"c11862"</definedName>
    <definedName name="IQ_ISM_SERVICES_INDEX_APR">"c11865"</definedName>
    <definedName name="IQ_ISM_SERVICES_INDEX_POP">"c11863"</definedName>
    <definedName name="IQ_ISM_SERVICES_INDEX_YOY">"c11864"</definedName>
    <definedName name="IQ_ISM_SERVICES_POP_FC_UNUSED">"c8003"</definedName>
    <definedName name="IQ_ISM_SERVICES_POP_FC_UNUSED_UNUSED_UNUSED">"c8003"</definedName>
    <definedName name="IQ_ISM_SERVICES_POP_UNUSED">"c7123"</definedName>
    <definedName name="IQ_ISM_SERVICES_POP_UNUSED_UNUSED_UNUSED">"c7123"</definedName>
    <definedName name="IQ_ISM_SERVICES_UNUSED">"c6903"</definedName>
    <definedName name="IQ_ISM_SERVICES_UNUSED_UNUSED_UNUSED">"c6903"</definedName>
    <definedName name="IQ_ISM_SERVICES_YOY_FC_UNUSED">"c8223"</definedName>
    <definedName name="IQ_ISM_SERVICES_YOY_FC_UNUSED_UNUSED_UNUSED">"c8223"</definedName>
    <definedName name="IQ_ISM_SERVICES_YOY_UNUSED">"c7343"</definedName>
    <definedName name="IQ_ISM_SERVICES_YOY_UNUSED_UNUSED_UNUSED">"c7343"</definedName>
    <definedName name="IQ_ISS_DEBT_NET">"c751"</definedName>
    <definedName name="IQ_ISS_STOCK_NET">"c1601"</definedName>
    <definedName name="IQ_ISSUE_CURRENCY">"c2156"</definedName>
    <definedName name="IQ_ISSUE_NAME">"c2142"</definedName>
    <definedName name="IQ_ISSUED_GUARANTEED_US_FDIC">"c6404"</definedName>
    <definedName name="IQ_ISSUER">"c2143"</definedName>
    <definedName name="IQ_ISSUER_CIQID">"c2258"</definedName>
    <definedName name="IQ_ISSUER_PARENT">"c2144"</definedName>
    <definedName name="IQ_ISSUER_PARENT_CIQID">"c2260"</definedName>
    <definedName name="IQ_ISSUER_PARENT_TICKER">"c2259"</definedName>
    <definedName name="IQ_ISSUER_TICKER">"c2252"</definedName>
    <definedName name="IQ_JR_SUB_DEBT">"c2534"</definedName>
    <definedName name="IQ_JR_SUB_DEBT_EBITDA">"c2560"</definedName>
    <definedName name="IQ_JR_SUB_DEBT_EBITDA_CAPEX">"c2561"</definedName>
    <definedName name="IQ_JR_SUB_DEBT_PCT">"c2535"</definedName>
    <definedName name="IQ_KEY_DEV_COMPANY_ID">"c13830"</definedName>
    <definedName name="IQ_KEY_DEV_COMPANY_NAME">"c13829"</definedName>
    <definedName name="IQ_KEY_DEV_DATE">"c13763"</definedName>
    <definedName name="IQ_KEY_DEV_HEADLINE">"c13761"</definedName>
    <definedName name="IQ_KEY_DEV_ID">"c13760"</definedName>
    <definedName name="IQ_KEY_DEV_ID_INCL_SUBS">"c13832"</definedName>
    <definedName name="IQ_KEY_DEV_SITUATION">"c13762"</definedName>
    <definedName name="IQ_KEY_DEV_SOURCE">"c13765"</definedName>
    <definedName name="IQ_KEY_DEV_TIME">"c13833"</definedName>
    <definedName name="IQ_KEY_DEV_TRANSACTION_ID">"c13766"</definedName>
    <definedName name="IQ_KEY_DEV_TYPE">"c13764"</definedName>
    <definedName name="IQ_LAND">"c645"</definedName>
    <definedName name="IQ_LAND_MINERAL_RIGHTS_TO_PPE_GROSS_COAL">"c15949"</definedName>
    <definedName name="IQ_LAND_MINERAL_RIGHTS_TO_PPE_NET_COAL">"c15950"</definedName>
    <definedName name="IQ_LANDS_MINERAL_RIGHTS_GROSS_COAL">"c15938"</definedName>
    <definedName name="IQ_LANDS_MINERAL_RIGHTS_NET_COAL">"c15939"</definedName>
    <definedName name="IQ_LAPSE_STATUTE_LIMITATIONS">"c15738"</definedName>
    <definedName name="IQ_LARGE_CAP_LABOR_COST_INDEX">"c6904"</definedName>
    <definedName name="IQ_LARGE_CAP_LABOR_COST_INDEX_APR">"c7564"</definedName>
    <definedName name="IQ_LARGE_CAP_LABOR_COST_INDEX_APR_FC">"c8444"</definedName>
    <definedName name="IQ_LARGE_CAP_LABOR_COST_INDEX_FC">"c7784"</definedName>
    <definedName name="IQ_LARGE_CAP_LABOR_COST_INDEX_POP">"c7124"</definedName>
    <definedName name="IQ_LARGE_CAP_LABOR_COST_INDEX_POP_FC">"c8004"</definedName>
    <definedName name="IQ_LARGE_CAP_LABOR_COST_INDEX_YOY">"c7344"</definedName>
    <definedName name="IQ_LARGE_CAP_LABOR_COST_INDEX_YOY_FC">"c8224"</definedName>
    <definedName name="IQ_LAST_EBIT_MARGIN">"IQ_LAST_EBIT_MARGIN"</definedName>
    <definedName name="IQ_LAST_EBITDA_MARGIN">"IQ_LAST_EBITDA_MARGIN"</definedName>
    <definedName name="IQ_LAST_GROSS_MARGIN">"IQ_LAST_GROSS_MARGIN"</definedName>
    <definedName name="IQ_LAST_NET_INC_MARGIN">"IQ_LAST_NET_INC_MARGIN"</definedName>
    <definedName name="IQ_LAST_PMT_DATE">"c2188"</definedName>
    <definedName name="IQ_LAST_SPLIT_DATE">"c2095"</definedName>
    <definedName name="IQ_LAST_SPLIT_FACTOR">"c2093"</definedName>
    <definedName name="IQ_LASTPRICINGDATE">"c3051"</definedName>
    <definedName name="IQ_LASTSALEPRICE">"c646"</definedName>
    <definedName name="IQ_LASTSALEPRICE_DATE">"c2109"</definedName>
    <definedName name="IQ_LATEST">"1"</definedName>
    <definedName name="IQ_LATEST_MONTHLY_FACTOR">"c8971"</definedName>
    <definedName name="IQ_LATEST_MONTHLY_FACTOR_DATE">"c8972"</definedName>
    <definedName name="IQ_LATEST_TRANSACTION">"c18886"</definedName>
    <definedName name="IQ_LATESTK">1000</definedName>
    <definedName name="IQ_LATESTKFR">"100"</definedName>
    <definedName name="IQ_LATESTQ">500</definedName>
    <definedName name="IQ_LATESTQFR">"50"</definedName>
    <definedName name="IQ_LEAD_UNDERWRITER">"c8957"</definedName>
    <definedName name="IQ_LEASE_EXPENSE">"c16039"</definedName>
    <definedName name="IQ_LEASE_FIN_RECEIVABLES_NON_US_CHARGE_OFFS_FFIEC">"c13631"</definedName>
    <definedName name="IQ_LEASE_FIN_RECEIVABLES_NON_US_RECOV_FFIEC">"c13635"</definedName>
    <definedName name="IQ_LEASE_FIN_RECEIVABLES_US_CHARGE_OFFS_FFIEC">"c13630"</definedName>
    <definedName name="IQ_LEASE_FIN_RECEIVABLES_US_RECOV_FFIEC">"c13634"</definedName>
    <definedName name="IQ_LEASE_FINANCE">"c5654"</definedName>
    <definedName name="IQ_LEASE_FINANCING_REC_DUE_30_89_FFIEC">"c13276"</definedName>
    <definedName name="IQ_LEASE_FINANCING_REC_DUE_90_FFIEC">"c13302"</definedName>
    <definedName name="IQ_LEASE_FINANCING_REC_NON_ACCRUAL_FFIEC">"c13328"</definedName>
    <definedName name="IQ_LEASE_FINANCING_RECEIVABLES_CHARGE_OFFS_FDIC">"c6602"</definedName>
    <definedName name="IQ_LEASE_FINANCING_RECEIVABLES_DOM_FFIEC">"c12915"</definedName>
    <definedName name="IQ_LEASE_FINANCING_RECEIVABLES_FDIC">"c6433"</definedName>
    <definedName name="IQ_LEASE_FINANCING_RECEIVABLES_NET_CHARGE_OFFS_FDIC">"c6640"</definedName>
    <definedName name="IQ_LEASE_FINANCING_RECEIVABLES_QUARTERLY_AVG_FFIEC">"c15483"</definedName>
    <definedName name="IQ_LEASE_FINANCING_RECEIVABLES_RECOVERIES_FDIC">"c6621"</definedName>
    <definedName name="IQ_LEASE_FINANCING_RECEIVABLES_TOTAL_LOANS_FOREIGN_FDIC">"c6449"</definedName>
    <definedName name="IQ_LEASE_PMT_REC_AFTER_FIVE">"c16099"</definedName>
    <definedName name="IQ_LEASE_PMT_REC_CY">"c16093"</definedName>
    <definedName name="IQ_LEASE_PMT_REC_CY1">"c16094"</definedName>
    <definedName name="IQ_LEASE_PMT_REC_CY2">"c16095"</definedName>
    <definedName name="IQ_LEASE_PMT_REC_CY3">"c16096"</definedName>
    <definedName name="IQ_LEASE_PMT_REC_CY4">"c16097"</definedName>
    <definedName name="IQ_LEASE_PMT_REC_NEXT_FIVE">"c16098"</definedName>
    <definedName name="IQ_LEASE_PMT_REC_TOTAL">"c16100"</definedName>
    <definedName name="IQ_LEASE_RECEIVABLES_FOREIGN_FFIEC">"c13483"</definedName>
    <definedName name="IQ_LEASE_REVENUE">"c16023"</definedName>
    <definedName name="IQ_LEASE_TERMINATION_FEES">"c16182"</definedName>
    <definedName name="IQ_LEASED_RESERVES_COAL">"c15918"</definedName>
    <definedName name="IQ_LEASED_RESERVES_TO_TOTAL_RESERVES_COAL">"c15958"</definedName>
    <definedName name="IQ_LEASEHOLD_IMPROVEMENT">"c17549"</definedName>
    <definedName name="IQ_LEASES_INDIVIDUALS_CHARGE_OFFS_FFIEC">"c13184"</definedName>
    <definedName name="IQ_LEASES_INDIVIDUALS_RECOV_FFIEC">"c13206"</definedName>
    <definedName name="IQ_LEASES_PERSONAL_EXP_DUE_30_89_FFIEC">"c13277"</definedName>
    <definedName name="IQ_LEASES_PERSONAL_EXP_DUE_90_FFIEC">"c13303"</definedName>
    <definedName name="IQ_LEASES_PERSONAL_EXP_NON_ACCRUAL_FFIEC">"c13329"</definedName>
    <definedName name="IQ_LEGAL_FEES_FFIEC">"c13052"</definedName>
    <definedName name="IQ_LEGAL_SETTLE">"c647"</definedName>
    <definedName name="IQ_LEGAL_SETTLE_BNK">"c648"</definedName>
    <definedName name="IQ_LEGAL_SETTLE_BR">"c649"</definedName>
    <definedName name="IQ_LEGAL_SETTLE_FIN">"c650"</definedName>
    <definedName name="IQ_LEGAL_SETTLE_INS">"c651"</definedName>
    <definedName name="IQ_LEGAL_SETTLE_RE">"c6229"</definedName>
    <definedName name="IQ_LEGAL_SETTLE_REIT">"c652"</definedName>
    <definedName name="IQ_LEGAL_SETTLE_SUPPLE">"c13815"</definedName>
    <definedName name="IQ_LEGAL_SETTLE_UTI">"c653"</definedName>
    <definedName name="IQ_LEVERAGE_RATIO">"c654"</definedName>
    <definedName name="IQ_LEVERED_FCF">"c1907"</definedName>
    <definedName name="IQ_LFCF_10YR_ANN_CAGR">"c6174"</definedName>
    <definedName name="IQ_LFCF_10YR_ANN_GROWTH">"c1942"</definedName>
    <definedName name="IQ_LFCF_1YR_ANN_GROWTH">"c1937"</definedName>
    <definedName name="IQ_LFCF_2YR_ANN_CAGR">"c6170"</definedName>
    <definedName name="IQ_LFCF_2YR_ANN_GROWTH">"c1938"</definedName>
    <definedName name="IQ_LFCF_3YR_ANN_CAGR">"c6171"</definedName>
    <definedName name="IQ_LFCF_3YR_ANN_GROWTH">"c1939"</definedName>
    <definedName name="IQ_LFCF_5YR_ANN_CAGR">"c6172"</definedName>
    <definedName name="IQ_LFCF_5YR_ANN_GROWTH">"c1940"</definedName>
    <definedName name="IQ_LFCF_7YR_ANN_CAGR">"c6173"</definedName>
    <definedName name="IQ_LFCF_7YR_ANN_GROWTH">"c1941"</definedName>
    <definedName name="IQ_LFCF_MARGIN">"c1961"</definedName>
    <definedName name="IQ_LH_STATUTORY_SURPLUS">"c2771"</definedName>
    <definedName name="IQ_LIAB_AP">"c8886"</definedName>
    <definedName name="IQ_LIAB_AP_ABS">"c8905"</definedName>
    <definedName name="IQ_LIAB_NAME_AP">"c8924"</definedName>
    <definedName name="IQ_LIAB_NAME_AP_ABS">"c8943"</definedName>
    <definedName name="IQ_LIABILITIES_FAIR_VALUE">"c13848"</definedName>
    <definedName name="IQ_LIABILITIES_LEVEL_1">"c13844"</definedName>
    <definedName name="IQ_LIABILITIES_LEVEL_2">"c13845"</definedName>
    <definedName name="IQ_LIABILITIES_LEVEL_3">"c13846"</definedName>
    <definedName name="IQ_LIABILITIES_NETTING_OTHER_ADJUSTMENTS">"c13847"</definedName>
    <definedName name="IQ_LIABILITY_ACCEPTANCES_OUT_FFIEC">"c12866"</definedName>
    <definedName name="IQ_LIABILITY_SHORT_POSITIONS_DOM_FFIEC">"c12941"</definedName>
    <definedName name="IQ_LICENSED_POPS">"c2123"</definedName>
    <definedName name="IQ_LICENSED_WIRELESS_POPS">"c2123"</definedName>
    <definedName name="IQ_LIFE_EARNED">"c2739"</definedName>
    <definedName name="IQ_LIFE_INSURANCE_ASSETS_FDIC">"c6372"</definedName>
    <definedName name="IQ_LIFE_INSURANCE_ASSETS_FFIEC">"c12847"</definedName>
    <definedName name="IQ_LIFOR">"c655"</definedName>
    <definedName name="IQ_LIMITED_PARTNERS">"c18915"</definedName>
    <definedName name="IQ_LIMITED_PARTNERS_ID">"c18916"</definedName>
    <definedName name="IQ_LIMITED_PARTNERS_REL">"c19114"</definedName>
    <definedName name="IQ_LINE_EXTENSIONS_CABLE_INVEST">"c15803"</definedName>
    <definedName name="IQ_LIQUID_ASSETS_ASSETS_TOT_FFIEC">"c13439"</definedName>
    <definedName name="IQ_LIQUID_ASSETS_NONCORE_FUNDING_FFIEC">"c13339"</definedName>
    <definedName name="IQ_LIQUIDATION_VALUE_PREFERRED_CONVERT">"c13835"</definedName>
    <definedName name="IQ_LIQUIDATION_VALUE_PREFERRED_NON_REDEEM">"c13836"</definedName>
    <definedName name="IQ_LIQUIDATION_VALUE_PREFERRED_REDEEM">"c13837"</definedName>
    <definedName name="IQ_LL">"c656"</definedName>
    <definedName name="IQ_LOAN_ALLOW_GROSS_LOANS_FFIEC">"c13415"</definedName>
    <definedName name="IQ_LOAN_ALLOWANCE_GROSS_LOSSES_FFIEC">"c13352"</definedName>
    <definedName name="IQ_LOAN_ALLOWANCE_NET_LOANS_FFIEC">"c13472"</definedName>
    <definedName name="IQ_LOAN_ALLOWANCE_NONACCRUAL_ASSETS_FFIEC">"c13473"</definedName>
    <definedName name="IQ_LOAN_ALLOWANCE_PAST_DUE_NONACCRUAL_FFIEC">"c13474"</definedName>
    <definedName name="IQ_LOAN_COMMITMENTS_FAIR_VALUE_TOT_FFIEC">"c13216"</definedName>
    <definedName name="IQ_LOAN_COMMITMENTS_LEVEL_1_FFIEC">"c13224"</definedName>
    <definedName name="IQ_LOAN_COMMITMENTS_LEVEL_2_FFIEC">"c13232"</definedName>
    <definedName name="IQ_LOAN_COMMITMENTS_LEVEL_3_FFIEC">"c13240"</definedName>
    <definedName name="IQ_LOAN_COMMITMENTS_REVOLVING_FDIC">"c6524"</definedName>
    <definedName name="IQ_LOAN_LEASE_RECEIV">"c657"</definedName>
    <definedName name="IQ_LOAN_LOSS">"c656"</definedName>
    <definedName name="IQ_LOAN_LOSS_ALLOW_FDIC">"c6326"</definedName>
    <definedName name="IQ_LOAN_LOSS_ALLOWANCE_NON_PERF_ASSETS_FFIEC">"c13912"</definedName>
    <definedName name="IQ_LOAN_LOSS_ALLOWANCE_NONCURRENT_LOANS_FDIC">"c6740"</definedName>
    <definedName name="IQ_LOAN_LOSS_PROVISION_FOREIGN_FFIEC">"c15382"</definedName>
    <definedName name="IQ_LOAN_LOSSES_AVERAGE_LOANS_FFIEC">"c13350"</definedName>
    <definedName name="IQ_LOAN_LOSSES_FDIC">"c6580"</definedName>
    <definedName name="IQ_LOAN_SERVICE_REV">"c658"</definedName>
    <definedName name="IQ_LOANS_AGRICULTURAL_PROD_LL_REC_FFIEC">"c12886"</definedName>
    <definedName name="IQ_LOANS_AND_LEASES_HELD_FDIC">"c6367"</definedName>
    <definedName name="IQ_LOANS_CF">"c659"</definedName>
    <definedName name="IQ_LOANS_CF_BNK">"c660"</definedName>
    <definedName name="IQ_LOANS_CF_BR">"c661"</definedName>
    <definedName name="IQ_LOANS_CF_FIN">"c662"</definedName>
    <definedName name="IQ_LOANS_CF_INS">"c663"</definedName>
    <definedName name="IQ_LOANS_CF_RE">"c6230"</definedName>
    <definedName name="IQ_LOANS_CF_REIT">"c664"</definedName>
    <definedName name="IQ_LOANS_CF_UTI">"c665"</definedName>
    <definedName name="IQ_LOANS_DEPOSITORY_INST_US_LL_REC_FFIEC">"c12884"</definedName>
    <definedName name="IQ_LOANS_DEPOSITORY_INSTITUTIONS_FDIC">"c6382"</definedName>
    <definedName name="IQ_LOANS_DOM_QUARTERLY_AVG_FFIEC">"c13084"</definedName>
    <definedName name="IQ_LOANS_FARMERS_CHARGE_OFFS_FFIEC">"c13177"</definedName>
    <definedName name="IQ_LOANS_FARMERS_RECOV_FFIEC">"c13199"</definedName>
    <definedName name="IQ_LOANS_FINANCE_AGRICULTURAL_DUE_30_89_FFIEC">"c13270"</definedName>
    <definedName name="IQ_LOANS_FINANCE_AGRICULTURAL_DUE_90_FFIEC">"c13296"</definedName>
    <definedName name="IQ_LOANS_FINANCE_AGRICULTURAL_NON_ACCRUAL_FFIEC">"c13322"</definedName>
    <definedName name="IQ_LOANS_FINANCE_AGRICULTURAL_PROD_LL_REC_DOM_FFIEC">"c12909"</definedName>
    <definedName name="IQ_LOANS_FOR_SALE">"c666"</definedName>
    <definedName name="IQ_LOANS_FOREIGN_GOV_CHARGE_OFFS_FFIEC">"c13182"</definedName>
    <definedName name="IQ_LOANS_FOREIGN_GOV_DUE_30_89_FFIEC">"c13274"</definedName>
    <definedName name="IQ_LOANS_FOREIGN_GOV_DUE_90_FFIEC">"c13300"</definedName>
    <definedName name="IQ_LOANS_FOREIGN_GOV_LL_REC_DOM_FFIEC">"c12912"</definedName>
    <definedName name="IQ_LOANS_FOREIGN_GOV_NON_ACCRUAL_FFIEC">"c13326"</definedName>
    <definedName name="IQ_LOANS_FOREIGN_GOV_RECOV_FFIEC">"c13204"</definedName>
    <definedName name="IQ_LOANS_FOREIGN_INST_CHARGE_OFFS_FFIEC">"c13176"</definedName>
    <definedName name="IQ_LOANS_FOREIGN_INST_RECOV_FFIEC">"c13198"</definedName>
    <definedName name="IQ_LOANS_FOREIGN_LL_REC_FFIEC">"c12885"</definedName>
    <definedName name="IQ_LOANS_GOV_GUARANTEED_DUE_30_89_FFIEC">"c13281"</definedName>
    <definedName name="IQ_LOANS_GOV_GUARANTEED_DUE_90_FFIEC">"c13307"</definedName>
    <definedName name="IQ_LOANS_GOV_GUARANTEED_EXCL_GNMA_DUE_30_89_FFIEC">"c13282"</definedName>
    <definedName name="IQ_LOANS_GOV_GUARANTEED_EXCL_GNMA_DUE_90_FFIEC">"c13308"</definedName>
    <definedName name="IQ_LOANS_GOV_GUARANTEED_EXCL_GNMA_NON_ACCRUAL_FFIEC">"c13333"</definedName>
    <definedName name="IQ_LOANS_GOV_GUARANTEED_NON_ACCRUAL_FFIEC">"c13332"</definedName>
    <definedName name="IQ_LOANS_HELD_FOREIGN_FDIC">"c6315"</definedName>
    <definedName name="IQ_LOANS_INDIVIDUALS_FOREIGN_FFIEC">"c13480"</definedName>
    <definedName name="IQ_LOANS_LEASES_ASSETS_TOT_FFIEC">"c13437"</definedName>
    <definedName name="IQ_LOANS_LEASES_FAIR_VALUE_TOT_FFIEC">"c13209"</definedName>
    <definedName name="IQ_LOANS_LEASES_FOREIGN_FDIC">"c6383"</definedName>
    <definedName name="IQ_LOANS_LEASES_GROSS_FDIC">"c6323"</definedName>
    <definedName name="IQ_LOANS_LEASES_GROSS_FOREIGN_FDIC">"c6384"</definedName>
    <definedName name="IQ_LOANS_LEASES_HELD_SALE_FFIEC">"c12808"</definedName>
    <definedName name="IQ_LOANS_LEASES_HFI_FAIR_VALUE_TOT_FFIEC">"c15401"</definedName>
    <definedName name="IQ_LOANS_LEASES_HFI_LEVEL_1_FFIEC">"c15423"</definedName>
    <definedName name="IQ_LOANS_LEASES_HFI_LEVEL_2_FFIEC">"c15436"</definedName>
    <definedName name="IQ_LOANS_LEASES_HFI_LEVEL_3_FFIEC">"c15449"</definedName>
    <definedName name="IQ_LOANS_LEASES_HFS_FAIR_VALUE_TOT_FFIEC">"c15400"</definedName>
    <definedName name="IQ_LOANS_LEASES_HFS_LEVEL_1_FFIEC">"c15422"</definedName>
    <definedName name="IQ_LOANS_LEASES_HFS_LEVEL_2_FFIEC">"c15435"</definedName>
    <definedName name="IQ_LOANS_LEASES_HFS_LEVEL_3_FFIEC">"c15448"</definedName>
    <definedName name="IQ_LOANS_LEASES_LEVEL_1_FFIEC">"c13217"</definedName>
    <definedName name="IQ_LOANS_LEASES_LEVEL_2_FFIEC">"c13225"</definedName>
    <definedName name="IQ_LOANS_LEASES_LEVEL_3_FFIEC">"c13233"</definedName>
    <definedName name="IQ_LOANS_LEASES_NET_FDIC">"c6327"</definedName>
    <definedName name="IQ_LOANS_LEASES_NET_UNEARNED_FDIC">"c6325"</definedName>
    <definedName name="IQ_LOANS_LEASES_NET_UNEARNED_INC_ALLOWANCE_FFIEC">"c12811"</definedName>
    <definedName name="IQ_LOANS_LEASES_NET_UNEARNED_INCOME_FFIEC">"c12809"</definedName>
    <definedName name="IQ_LOANS_LEASES_QUARTERLY_AVG_FFIEC">"c13081"</definedName>
    <definedName name="IQ_LOANS_LOC_ASSETS_TOT_FFIEC">"c13441"</definedName>
    <definedName name="IQ_LOANS_NOT_SECURED_RE_FDIC">"c6381"</definedName>
    <definedName name="IQ_LOANS_PAST_DUE">"c667"</definedName>
    <definedName name="IQ_LOANS_PURCHASING_CARRYING_SECURITIES_LL_REC_DOM_FFIEC">"c12913"</definedName>
    <definedName name="IQ_LOANS_RECEIV_CURRENT">"c668"</definedName>
    <definedName name="IQ_LOANS_RECEIV_LT">"c669"</definedName>
    <definedName name="IQ_LOANS_RECEIV_LT_UTI">"c670"</definedName>
    <definedName name="IQ_LOANS_SEC_RE_FOREIGN_CHARGE_OFFS_FFIEC">"c13174"</definedName>
    <definedName name="IQ_LOANS_SEC_RE_FOREIGN_RECOV_FFIEC">"c13196"</definedName>
    <definedName name="IQ_LOANS_SECURED_1_4_DOM_QUARTERLY_AVG_FFIEC">"c13082"</definedName>
    <definedName name="IQ_LOANS_SECURED_BY_RE_CHARGE_OFFS_FDIC">"c6588"</definedName>
    <definedName name="IQ_LOANS_SECURED_BY_RE_RECOVERIES_FDIC">"c6607"</definedName>
    <definedName name="IQ_LOANS_SECURED_CONSTRUCTION_TRADING_DOM_FFIEC">"c12925"</definedName>
    <definedName name="IQ_LOANS_SECURED_FARMLAND_TRADING_DOM_FFIEC">"c12926"</definedName>
    <definedName name="IQ_LOANS_SECURED_NON_US_FDIC">"c6380"</definedName>
    <definedName name="IQ_LOANS_SECURED_RE_DOM_QUARTERLY_AVG_FFIEC">"c13083"</definedName>
    <definedName name="IQ_LOANS_SECURED_RE_FFIEC">"c12820"</definedName>
    <definedName name="IQ_LOANS_SECURED_RE_LL_REC_FFIEC">"c12883"</definedName>
    <definedName name="IQ_LOANS_SECURED_RE_NET_CHARGE_OFFS_FDIC">"c6626"</definedName>
    <definedName name="IQ_LOANS_TO_DEPOSITORY_INSTITUTIONS_FOREIGN_FDIC">"c6453"</definedName>
    <definedName name="IQ_LOANS_TO_FOREIGN_GOVERNMENTS_FDIC">"c6448"</definedName>
    <definedName name="IQ_LOANS_TO_INDIVIDUALS_FOREIGN_FDIC">"c6452"</definedName>
    <definedName name="IQ_LOANS_US_INST_CHARGE_OFFS_FFIEC">"c13175"</definedName>
    <definedName name="IQ_LOANS_US_INST_RECOV_FFIEC">"c13197"</definedName>
    <definedName name="IQ_LONG_TERM_ASSETS_FDIC">"c6361"</definedName>
    <definedName name="IQ_LONG_TERM_DEBT">"c674"</definedName>
    <definedName name="IQ_LONG_TERM_DEBT_OVER_TOTAL_CAP">"c677"</definedName>
    <definedName name="IQ_LONG_TERM_GROWTH">"c671"</definedName>
    <definedName name="IQ_LONG_TERM_INV">"c697"</definedName>
    <definedName name="IQ_LOSS_ALLOWANCE_LOANS_FDIC">"c6739"</definedName>
    <definedName name="IQ_LOSS_AVAIL_SALE_EQUITY_SEC_T1_FFIEC">"c13132"</definedName>
    <definedName name="IQ_LOSS_LOSS_EXP">"c672"</definedName>
    <definedName name="IQ_LOSS_TO_NET_EARNED">"c2751"</definedName>
    <definedName name="IQ_LOW_SULFUR_CONTENT_RESERVES_COAL">"c15924"</definedName>
    <definedName name="IQ_LOW_SULFURE_RESERVES_TO_TOTAL_RESERVES_COAL">"c15961"</definedName>
    <definedName name="IQ_LOW_TARGET_PRICE">"c1652"</definedName>
    <definedName name="IQ_LOW_TARGET_PRICE_CIQ">"c4660"</definedName>
    <definedName name="IQ_LOW_TARGET_PRICE_REUT">"c5318"</definedName>
    <definedName name="IQ_LOWPRICE">"c673"</definedName>
    <definedName name="IQ_LT_ASSETS_AP">"c8882"</definedName>
    <definedName name="IQ_LT_ASSETS_AP_ABS">"c8901"</definedName>
    <definedName name="IQ_LT_ASSETS_NAME_AP">"c8920"</definedName>
    <definedName name="IQ_LT_ASSETS_NAME_AP_ABS">"c8939"</definedName>
    <definedName name="IQ_LT_DEBT">"c674"</definedName>
    <definedName name="IQ_LT_DEBT_BNK">"c675"</definedName>
    <definedName name="IQ_LT_DEBT_BR">"c676"</definedName>
    <definedName name="IQ_LT_DEBT_CAPITAL">"c677"</definedName>
    <definedName name="IQ_LT_DEBT_CAPITAL_LEASES">"c2542"</definedName>
    <definedName name="IQ_LT_DEBT_CAPITAL_LEASES_PCT">"c2543"</definedName>
    <definedName name="IQ_LT_DEBT_EQUITY">"c678"</definedName>
    <definedName name="IQ_LT_DEBT_FIN">"c679"</definedName>
    <definedName name="IQ_LT_DEBT_INS">"c680"</definedName>
    <definedName name="IQ_LT_DEBT_ISSUED">"c681"</definedName>
    <definedName name="IQ_LT_DEBT_ISSUED_BNK">"c682"</definedName>
    <definedName name="IQ_LT_DEBT_ISSUED_BR">"c683"</definedName>
    <definedName name="IQ_LT_DEBT_ISSUED_FIN">"c684"</definedName>
    <definedName name="IQ_LT_DEBT_ISSUED_INS">"c685"</definedName>
    <definedName name="IQ_LT_DEBT_ISSUED_RE">"c6231"</definedName>
    <definedName name="IQ_LT_DEBT_ISSUED_REIT">"c686"</definedName>
    <definedName name="IQ_LT_DEBT_ISSUED_UTI">"c687"</definedName>
    <definedName name="IQ_LT_DEBT_MATURING_1YR_INT_SENSITIVITY_FFIEC">"c13097"</definedName>
    <definedName name="IQ_LT_DEBT_RE">"c6232"</definedName>
    <definedName name="IQ_LT_DEBT_REIT">"c688"</definedName>
    <definedName name="IQ_LT_DEBT_REPAID">"c689"</definedName>
    <definedName name="IQ_LT_DEBT_REPAID_BNK">"c690"</definedName>
    <definedName name="IQ_LT_DEBT_REPAID_BR">"c691"</definedName>
    <definedName name="IQ_LT_DEBT_REPAID_FIN">"c692"</definedName>
    <definedName name="IQ_LT_DEBT_REPAID_INS">"c693"</definedName>
    <definedName name="IQ_LT_DEBT_REPAID_RE">"c6233"</definedName>
    <definedName name="IQ_LT_DEBT_REPAID_REIT">"c694"</definedName>
    <definedName name="IQ_LT_DEBT_REPAID_UTI">"c695"</definedName>
    <definedName name="IQ_LT_DEBT_REPRICE_ASSETS_TOT_FFIEC">"c13453"</definedName>
    <definedName name="IQ_LT_DEBT_REPRICING_WITHIN_1_YR_INT_SENSITIVITY_FFIEC">"c13095"</definedName>
    <definedName name="IQ_LT_DEBT_UTI">"c696"</definedName>
    <definedName name="IQ_LT_INVEST">"c697"</definedName>
    <definedName name="IQ_LT_INVEST_BR">"c698"</definedName>
    <definedName name="IQ_LT_INVEST_FIN">"c699"</definedName>
    <definedName name="IQ_LT_INVEST_RE">"c6234"</definedName>
    <definedName name="IQ_LT_INVEST_REIT">"c700"</definedName>
    <definedName name="IQ_LT_INVEST_UTI">"c701"</definedName>
    <definedName name="IQ_LT_LIAB_AP">"c8885"</definedName>
    <definedName name="IQ_LT_LIAB_AP_ABS">"c8904"</definedName>
    <definedName name="IQ_LT_LIAB_NAME_AP">"c8923"</definedName>
    <definedName name="IQ_LT_LIAB_NAME_AP_ABS">"c8942"</definedName>
    <definedName name="IQ_LT_NOTE_RECEIV">"c1602"</definedName>
    <definedName name="IQ_LTD_DUE_AFTER_FIVE">"c704"</definedName>
    <definedName name="IQ_LTD_DUE_CY">"c705"</definedName>
    <definedName name="IQ_LTD_DUE_CY1">"c706"</definedName>
    <definedName name="IQ_LTD_DUE_CY2">"c707"</definedName>
    <definedName name="IQ_LTD_DUE_CY3">"c708"</definedName>
    <definedName name="IQ_LTD_DUE_CY4">"c709"</definedName>
    <definedName name="IQ_LTD_DUE_NEXT_FIVE">"c710"</definedName>
    <definedName name="IQ_LTM">2000</definedName>
    <definedName name="IQ_LTM_DATE">"IQ_LTM_DATE"</definedName>
    <definedName name="IQ_LTM_REVENUE_OVER_EMPLOYEES">"c1304"</definedName>
    <definedName name="IQ_LTMMONTH">120000</definedName>
    <definedName name="IQ_M1">"c6906"</definedName>
    <definedName name="IQ_M1_APR">"c7566"</definedName>
    <definedName name="IQ_M1_APR_FC">"c8446"</definedName>
    <definedName name="IQ_M1_FC">"c7786"</definedName>
    <definedName name="IQ_M1_POP">"c7126"</definedName>
    <definedName name="IQ_M1_POP_FC">"c8006"</definedName>
    <definedName name="IQ_M1_YOY">"c7346"</definedName>
    <definedName name="IQ_M1_YOY_FC">"c8226"</definedName>
    <definedName name="IQ_M2">"c6907"</definedName>
    <definedName name="IQ_M2_APR">"c7567"</definedName>
    <definedName name="IQ_M2_APR_FC">"c8447"</definedName>
    <definedName name="IQ_M2_FC">"c7787"</definedName>
    <definedName name="IQ_M2_POP">"c7127"</definedName>
    <definedName name="IQ_M2_POP_FC">"c8007"</definedName>
    <definedName name="IQ_M2_YOY">"c7347"</definedName>
    <definedName name="IQ_M2_YOY_FC">"c8227"</definedName>
    <definedName name="IQ_M3">"c6908"</definedName>
    <definedName name="IQ_M3_APR">"c7568"</definedName>
    <definedName name="IQ_M3_APR_FC">"c8448"</definedName>
    <definedName name="IQ_M3_FC">"c7788"</definedName>
    <definedName name="IQ_M3_POP">"c7128"</definedName>
    <definedName name="IQ_M3_POP_FC">"c8008"</definedName>
    <definedName name="IQ_M3_YOY">"c7348"</definedName>
    <definedName name="IQ_M3_YOY_FC">"c8228"</definedName>
    <definedName name="IQ_MACHINERY">"c711"</definedName>
    <definedName name="IQ_MAINT_CAPEX">"c2947"</definedName>
    <definedName name="IQ_MAINT_CAPEX_ACT_OR_EST">"c4458"</definedName>
    <definedName name="IQ_MAINT_CAPEX_ACT_OR_EST_CIQ">"c4987"</definedName>
    <definedName name="IQ_MAINT_CAPEX_ACT_OR_EST_CIQ_COL">"c11634"</definedName>
    <definedName name="IQ_MAINT_CAPEX_EST_CIQ">"c4986"</definedName>
    <definedName name="IQ_MAINT_CAPEX_GUIDANCE_CIQ">"c4988"</definedName>
    <definedName name="IQ_MAINT_CAPEX_GUIDANCE_CIQ_COL">"c11635"</definedName>
    <definedName name="IQ_MAINT_CAPEX_HIGH_EST_CIQ">"c4989"</definedName>
    <definedName name="IQ_MAINT_CAPEX_HIGH_GUIDANCE_CIQ">"c4609"</definedName>
    <definedName name="IQ_MAINT_CAPEX_HIGH_GUIDANCE_CIQ_COL">"c11258"</definedName>
    <definedName name="IQ_MAINT_CAPEX_LOW_EST_CIQ">"c4990"</definedName>
    <definedName name="IQ_MAINT_CAPEX_LOW_GUIDANCE_CIQ">"c4649"</definedName>
    <definedName name="IQ_MAINT_CAPEX_LOW_GUIDANCE_CIQ_COL">"c11298"</definedName>
    <definedName name="IQ_MAINT_CAPEX_MEDIAN_EST_CIQ">"c4991"</definedName>
    <definedName name="IQ_MAINT_CAPEX_NUM_EST_CIQ">"c5001"</definedName>
    <definedName name="IQ_MAINT_CAPEX_STDDEV_EST_CIQ">"c5002"</definedName>
    <definedName name="IQ_MAINT_REPAIR">"c2087"</definedName>
    <definedName name="IQ_MAKE_WHOLE_END_DATE">"c2493"</definedName>
    <definedName name="IQ_MAKE_WHOLE_SPREAD">"c2494"</definedName>
    <definedName name="IQ_MAKE_WHOLE_START_DATE">"c2492"</definedName>
    <definedName name="IQ_MAN_INVENTORIES">"c6913"</definedName>
    <definedName name="IQ_MAN_INVENTORIES_APR">"c7573"</definedName>
    <definedName name="IQ_MAN_INVENTORIES_APR_FC">"c8453"</definedName>
    <definedName name="IQ_MAN_INVENTORIES_FC">"c7793"</definedName>
    <definedName name="IQ_MAN_INVENTORIES_POP">"c7133"</definedName>
    <definedName name="IQ_MAN_INVENTORIES_POP_FC">"c8013"</definedName>
    <definedName name="IQ_MAN_INVENTORIES_YOY">"c7353"</definedName>
    <definedName name="IQ_MAN_INVENTORIES_YOY_FC">"c8233"</definedName>
    <definedName name="IQ_MAN_IS_RATIO">"c6912"</definedName>
    <definedName name="IQ_MAN_IS_RATIO_APR">"c7572"</definedName>
    <definedName name="IQ_MAN_IS_RATIO_APR_FC">"c8452"</definedName>
    <definedName name="IQ_MAN_IS_RATIO_FC">"c7792"</definedName>
    <definedName name="IQ_MAN_IS_RATIO_POP">"c7132"</definedName>
    <definedName name="IQ_MAN_IS_RATIO_POP_FC">"c8012"</definedName>
    <definedName name="IQ_MAN_IS_RATIO_YOY">"c7352"</definedName>
    <definedName name="IQ_MAN_IS_RATIO_YOY_FC">"c8232"</definedName>
    <definedName name="IQ_MAN_ORDERS">"c6914"</definedName>
    <definedName name="IQ_MAN_ORDERS_APR">"c7574"</definedName>
    <definedName name="IQ_MAN_ORDERS_APR_FC">"c8454"</definedName>
    <definedName name="IQ_MAN_ORDERS_FC">"c7794"</definedName>
    <definedName name="IQ_MAN_ORDERS_POP">"c7134"</definedName>
    <definedName name="IQ_MAN_ORDERS_POP_FC">"c8014"</definedName>
    <definedName name="IQ_MAN_ORDERS_YOY">"c7354"</definedName>
    <definedName name="IQ_MAN_ORDERS_YOY_FC">"c8234"</definedName>
    <definedName name="IQ_MAN_OUTPUT_HR">"c6915"</definedName>
    <definedName name="IQ_MAN_OUTPUT_HR_APR">"c7575"</definedName>
    <definedName name="IQ_MAN_OUTPUT_HR_APR_FC">"c8455"</definedName>
    <definedName name="IQ_MAN_OUTPUT_HR_FC">"c7795"</definedName>
    <definedName name="IQ_MAN_OUTPUT_HR_POP">"c7135"</definedName>
    <definedName name="IQ_MAN_OUTPUT_HR_POP_FC">"c8015"</definedName>
    <definedName name="IQ_MAN_OUTPUT_HR_YOY">"c7355"</definedName>
    <definedName name="IQ_MAN_OUTPUT_HR_YOY_FC">"c8235"</definedName>
    <definedName name="IQ_MAN_PAYROLLS">"c6916"</definedName>
    <definedName name="IQ_MAN_PAYROLLS_APR">"c7576"</definedName>
    <definedName name="IQ_MAN_PAYROLLS_APR_FC">"c8456"</definedName>
    <definedName name="IQ_MAN_PAYROLLS_FC">"c7796"</definedName>
    <definedName name="IQ_MAN_PAYROLLS_POP">"c7136"</definedName>
    <definedName name="IQ_MAN_PAYROLLS_POP_FC">"c8016"</definedName>
    <definedName name="IQ_MAN_PAYROLLS_YOY">"c7356"</definedName>
    <definedName name="IQ_MAN_PAYROLLS_YOY_FC">"c8236"</definedName>
    <definedName name="IQ_MAN_SHIPMENTS">"c6917"</definedName>
    <definedName name="IQ_MAN_SHIPMENTS_APR">"c7577"</definedName>
    <definedName name="IQ_MAN_SHIPMENTS_APR_FC">"c8457"</definedName>
    <definedName name="IQ_MAN_SHIPMENTS_FC">"c7797"</definedName>
    <definedName name="IQ_MAN_SHIPMENTS_POP">"c7137"</definedName>
    <definedName name="IQ_MAN_SHIPMENTS_POP_FC">"c8017"</definedName>
    <definedName name="IQ_MAN_SHIPMENTS_YOY">"c7357"</definedName>
    <definedName name="IQ_MAN_SHIPMENTS_YOY_FC">"c8237"</definedName>
    <definedName name="IQ_MAN_TOTAL_HR">"c6918"</definedName>
    <definedName name="IQ_MAN_TOTAL_HR_APR">"c7578"</definedName>
    <definedName name="IQ_MAN_TOTAL_HR_APR_FC">"c8458"</definedName>
    <definedName name="IQ_MAN_TOTAL_HR_FC">"c7798"</definedName>
    <definedName name="IQ_MAN_TOTAL_HR_POP">"c7138"</definedName>
    <definedName name="IQ_MAN_TOTAL_HR_POP_FC">"c8018"</definedName>
    <definedName name="IQ_MAN_TOTAL_HR_YOY">"c7358"</definedName>
    <definedName name="IQ_MAN_TOTAL_HR_YOY_FC">"c8238"</definedName>
    <definedName name="IQ_MAN_TRADE_INVENTORIES">"c6910"</definedName>
    <definedName name="IQ_MAN_TRADE_INVENTORIES_APR">"c7570"</definedName>
    <definedName name="IQ_MAN_TRADE_INVENTORIES_APR_FC">"c8450"</definedName>
    <definedName name="IQ_MAN_TRADE_INVENTORIES_FC">"c7790"</definedName>
    <definedName name="IQ_MAN_TRADE_INVENTORIES_POP">"c7130"</definedName>
    <definedName name="IQ_MAN_TRADE_INVENTORIES_POP_FC">"c8010"</definedName>
    <definedName name="IQ_MAN_TRADE_INVENTORIES_YOY">"c7350"</definedName>
    <definedName name="IQ_MAN_TRADE_INVENTORIES_YOY_FC">"c8230"</definedName>
    <definedName name="IQ_MAN_TRADE_IS_RATIO">"c6909"</definedName>
    <definedName name="IQ_MAN_TRADE_IS_RATIO_FC">"c7789"</definedName>
    <definedName name="IQ_MAN_TRADE_IS_RATIO_POP">"c7129"</definedName>
    <definedName name="IQ_MAN_TRADE_IS_RATIO_POP_FC">"c8009"</definedName>
    <definedName name="IQ_MAN_TRADE_IS_RATIO_YOY">"c7349"</definedName>
    <definedName name="IQ_MAN_TRADE_IS_RATIO_YOY_FC">"c8229"</definedName>
    <definedName name="IQ_MAN_TRADE_SALES">"c6911"</definedName>
    <definedName name="IQ_MAN_TRADE_SALES_APR">"c7571"</definedName>
    <definedName name="IQ_MAN_TRADE_SALES_APR_FC">"c8451"</definedName>
    <definedName name="IQ_MAN_TRADE_SALES_FC">"c7791"</definedName>
    <definedName name="IQ_MAN_TRADE_SALES_POP">"c7131"</definedName>
    <definedName name="IQ_MAN_TRADE_SALES_POP_FC">"c8011"</definedName>
    <definedName name="IQ_MAN_TRADE_SALES_YOY">"c7351"</definedName>
    <definedName name="IQ_MAN_TRADE_SALES_YOY_FC">"c8231"</definedName>
    <definedName name="IQ_MAN_WAGES">"c6919"</definedName>
    <definedName name="IQ_MAN_WAGES_APR">"c7579"</definedName>
    <definedName name="IQ_MAN_WAGES_APR_FC">"c8459"</definedName>
    <definedName name="IQ_MAN_WAGES_FC">"c7799"</definedName>
    <definedName name="IQ_MAN_WAGES_POP">"c7139"</definedName>
    <definedName name="IQ_MAN_WAGES_POP_FC">"c8019"</definedName>
    <definedName name="IQ_MAN_WAGES_YOY">"c7359"</definedName>
    <definedName name="IQ_MAN_WAGES_YOY_FC">"c8239"</definedName>
    <definedName name="IQ_MANAGED_PROP">"c8763"</definedName>
    <definedName name="IQ_MANAGED_SQ_FT">"c8779"</definedName>
    <definedName name="IQ_MANAGED_UNITS">"c8771"</definedName>
    <definedName name="IQ_MARGIN_ANNUAL_PREMIUM_EQUIVALENT_NEW_BUSINESS">"c9970"</definedName>
    <definedName name="IQ_MARGIN_PV_PREMIUMS_NEW_BUSINESS">"c9971"</definedName>
    <definedName name="IQ_MARKET_CAP_LFCF">"c2209"</definedName>
    <definedName name="IQ_MARKETCAP">"c712"</definedName>
    <definedName name="IQ_MARKETING">"c2239"</definedName>
    <definedName name="IQ_MARKETING_PROMOTION_EXPENSE">"c16035"</definedName>
    <definedName name="IQ_MATERIALS_SUPPLES_INVENTORY_COAL">"c15942"</definedName>
    <definedName name="IQ_MATURITY_DATE">"c2146"</definedName>
    <definedName name="IQ_MATURITY_ONE_YEAR_LESS_FDIC">"c6425"</definedName>
    <definedName name="IQ_MBS_INVEST_SECURITIES_FFIEC">"c13460"</definedName>
    <definedName name="IQ_MBS_OTHER_ISSUED_FNMA_HTM_AMORT_COST_FFIEC">"c20444"</definedName>
    <definedName name="IQ_MBS_OTHER_ISSUED_FNMA_HTM_FAIR_VAL_FFIEC">"c20479"</definedName>
    <definedName name="IQ_MBS_OTHER_ISSUED_FNMA_OTHERS_AFS_AMORT_COST_FFIEC">"c20496"</definedName>
    <definedName name="IQ_MBS_OTHER_ISSUED_FNMA_OTHERS_AFS_FAIR_VAL_FFIEC">"c20461"</definedName>
    <definedName name="IQ_MBS_OTHER_ISSUED_FNMA_OTHERS_AVAIL_SALE_FFIEC">"c12799"</definedName>
    <definedName name="IQ_MBS_OTHER_ISSUED_FNMA_OTHERS_FFIEC">"c12785"</definedName>
    <definedName name="IQ_MBS_PASS_THROUGH_FNMA_AFS_AMORT_COST_FFIEC">"c20494"</definedName>
    <definedName name="IQ_MBS_PASS_THROUGH_FNMA_AFS_FAIR_VAL_FFIEC">"c20459"</definedName>
    <definedName name="IQ_MBS_PASS_THROUGH_FNMA_AVAIL_SALE_FFIEC">"c12797"</definedName>
    <definedName name="IQ_MBS_PASS_THROUGH_FNMA_FFIEC">"c12783"</definedName>
    <definedName name="IQ_MBS_PASS_THROUGH_FNMA_HTM_AMORT_COST_FFIEC">"c20442"</definedName>
    <definedName name="IQ_MBS_PASS_THROUGH_FNMA_HTM_FAIR_VAL_FFIEC">"c20477"</definedName>
    <definedName name="IQ_MBS_PASS_THROUGH_GNMA_AFS_AMORT_COST_FFIEC">"c20493"</definedName>
    <definedName name="IQ_MBS_PASS_THROUGH_GNMA_AFS_FAIR_VAL_FFIEC">"c20458"</definedName>
    <definedName name="IQ_MBS_PASS_THROUGH_GNMA_AVAIL_SALE_FFIEC">"c12796"</definedName>
    <definedName name="IQ_MBS_PASS_THROUGH_GNMA_FFIEC">"c12782"</definedName>
    <definedName name="IQ_MBS_PASS_THROUGH_GNMA_HTM_AMORT_COST_FFIEC">"c20441"</definedName>
    <definedName name="IQ_MBS_PASS_THROUGH_GNMA_HTM_FAIR_VAL_FFIEC">"c20476"</definedName>
    <definedName name="IQ_MBS_PASS_THROUGH_ISSUED_FNMA_GNMA_TRADING_DOM_FFIEC">"c12921"</definedName>
    <definedName name="IQ_MBS_PASS_THROUGH_OTHER_AFS_AMORT_COST_FFIEC">"c20495"</definedName>
    <definedName name="IQ_MBS_PASS_THROUGH_OTHER_AFS_FAIR_VAL_FFIEC">"c20460"</definedName>
    <definedName name="IQ_MBS_PASS_THROUGH_OTHER_AVAIL_SALE_FFIEC">"c12798"</definedName>
    <definedName name="IQ_MBS_PASS_THROUGH_OTHER_FFIEC">"c12784"</definedName>
    <definedName name="IQ_MBS_PASS_THROUGH_OTHER_HTM_AMORT_COST_FFIEC">"c20443"</definedName>
    <definedName name="IQ_MBS_PASS_THROUGH_OTHER_HTM_FAIR_VAL_FFIEC">"c20478"</definedName>
    <definedName name="IQ_MBS_QUARTERLY_AVG_FFIEC">"c15471"</definedName>
    <definedName name="IQ_MC_ASO_COVERED_LIVES">"c9918"</definedName>
    <definedName name="IQ_MC_ASO_MEMBERSHIP">"c9921"</definedName>
    <definedName name="IQ_MC_CLAIMS_RESERVES">"c9941"</definedName>
    <definedName name="IQ_MC_COMBINED_RATIO">"c9933"</definedName>
    <definedName name="IQ_MC_COMMERCIAL_ASO_FEES">"c15862"</definedName>
    <definedName name="IQ_MC_COMMERCIAL_NON_RISK_MEMBERS">"c15835"</definedName>
    <definedName name="IQ_MC_COMMERCIAL_PREMIUMS">"c15852"</definedName>
    <definedName name="IQ_MC_DAYS_CLAIMS_PAYABLE">"c9937"</definedName>
    <definedName name="IQ_MC_DAYS_CLAIMS_PAYABLE_EXCL_CAPITATION">"c9938"</definedName>
    <definedName name="IQ_MC_DENTAL_MEMBERS">"c15832"</definedName>
    <definedName name="IQ_MC_DENTAL_PREMIUMS">"c15858"</definedName>
    <definedName name="IQ_MC_HMO_MEMBERS">"c15824"</definedName>
    <definedName name="IQ_MC_HMO_PREMIUMS">"c15850"</definedName>
    <definedName name="IQ_MC_INDEMNITY_MEMBERS">"c15825"</definedName>
    <definedName name="IQ_MC_INDEMNITY_PREMIUMS">"c15851"</definedName>
    <definedName name="IQ_MC_MEDICAID_ASO_FEES">"c15865"</definedName>
    <definedName name="IQ_MC_MEDICAID_MEMBERS">"c15830"</definedName>
    <definedName name="IQ_MC_MEDICAID_NON_RISK_MEMBERS">"c15838"</definedName>
    <definedName name="IQ_MC_MEDICAID_PREMIUMS">"c15856"</definedName>
    <definedName name="IQ_MC_MEDICAL_COST">"c15847"</definedName>
    <definedName name="IQ_MC_MEDICAL_COSTS_PMPM">"c9925"</definedName>
    <definedName name="IQ_MC_MEDICARE_ASO_FEES">"c15864"</definedName>
    <definedName name="IQ_MC_MEDICARE_MEMBERS">"c15828"</definedName>
    <definedName name="IQ_MC_MEDICARE_NON_RISK_MEMBERS">"c15837"</definedName>
    <definedName name="IQ_MC_MEDICARE_PART_D_MEMBERS">"c15829"</definedName>
    <definedName name="IQ_MC_MEDICARE_PART_D_PREMIUMS">"c15855"</definedName>
    <definedName name="IQ_MC_MEDICARE_PREMIUMS">"c15854"</definedName>
    <definedName name="IQ_MC_MILITARY_ASO_FEES">"c15863"</definedName>
    <definedName name="IQ_MC_MILITARY_MEMBERS">"c15827"</definedName>
    <definedName name="IQ_MC_MILITARY_NON_RISK_MEMBERS">"c15836"</definedName>
    <definedName name="IQ_MC_MILITARY_PREMIUMS">"c15853"</definedName>
    <definedName name="IQ_MC_NET_INVESTMENT_INCOME">"c15845"</definedName>
    <definedName name="IQ_MC_OTHER_REV">"c15846"</definedName>
    <definedName name="IQ_MC_PARENT_CASH">"c9942"</definedName>
    <definedName name="IQ_MC_PPO_POS_MEMBERS">"c15823"</definedName>
    <definedName name="IQ_MC_PPO_POS_PREMIUMS">"c15849"</definedName>
    <definedName name="IQ_MC_PREMIUMS">"c15861"</definedName>
    <definedName name="IQ_MC_PREMIUMS_PMPM">"c9924"</definedName>
    <definedName name="IQ_MC_RATIO">"c2783"</definedName>
    <definedName name="IQ_MC_RECEIPT_CYCLE_TIME_DAYS">"c9939"</definedName>
    <definedName name="IQ_MC_RECEIPT_CYCLE_TIME_MONTHS">"c9940"</definedName>
    <definedName name="IQ_MC_RISK_COVERED_LIVES">"c9917"</definedName>
    <definedName name="IQ_MC_RISK_MEMBERSHIP">"c9920"</definedName>
    <definedName name="IQ_MC_SELLILNG_COSTS_RATIO">"c9928"</definedName>
    <definedName name="IQ_MC_SGA_PMPM">"c9926"</definedName>
    <definedName name="IQ_MC_SPECIALTY_ASO_FEES">"c15867"</definedName>
    <definedName name="IQ_MC_SPECIALTY_NON_RISK_MEMBERS">"c15840"</definedName>
    <definedName name="IQ_MC_STATUTORY_SURPLUS">"c2772"</definedName>
    <definedName name="IQ_MC_TANGIBLE_EQUITY_MEDICAL_COST">"c15848"</definedName>
    <definedName name="IQ_MC_TANGIBLE_EQUITY_PER_MEMBER">"c15843"</definedName>
    <definedName name="IQ_MC_TOTAL_ASO_FEES">"c15868"</definedName>
    <definedName name="IQ_MC_TOTAL_COMMERCIAL_MEMBERS">"c15826"</definedName>
    <definedName name="IQ_MC_TOTAL_COVERED_LIVES">"c9919"</definedName>
    <definedName name="IQ_MC_TOTAL_EQUITY_PER_MEMBER">"c15842"</definedName>
    <definedName name="IQ_MC_TOTAL_GOVT_ASO_FEES">"c15866"</definedName>
    <definedName name="IQ_MC_TOTAL_GOVT_MEMBERS">"c15831"</definedName>
    <definedName name="IQ_MC_TOTAL_GOVT_NON_RISK_MEMBERS">"c15839"</definedName>
    <definedName name="IQ_MC_TOTAL_GOVT_PREMIUMS">"c15857"</definedName>
    <definedName name="IQ_MC_TOTAL_MEMBERSHIP">"c9922"</definedName>
    <definedName name="IQ_MC_TOTAL_MEMBERSHIP_CAPITATION">"c9923"</definedName>
    <definedName name="IQ_MC_TOTAL_OTHER_MEMBERS">"c15833"</definedName>
    <definedName name="IQ_MC_TOTAL_OTHER_PREMIUMS">"c15859"</definedName>
    <definedName name="IQ_MC_TOTAL_RESERVES_PER_MEMBER">"c15844"</definedName>
    <definedName name="IQ_MC_TOTAL_SEPCIALTY_MEMBERS">"c15834"</definedName>
    <definedName name="IQ_MC_TOTAL_SEPCIALTY_PREMIUMS">"c15860"</definedName>
    <definedName name="IQ_MC_TOTAL_STATUTORY_CAPITAL_SURPLUS_PER_MEMBER">"c15841"</definedName>
    <definedName name="IQ_MC_UNPROCESSED_CLAIMS_INVENTORY_DAYS">"c9936"</definedName>
    <definedName name="IQ_MC_UNPROCESSED_CLAIMS_INVENTORY_NUMBER">"c9934"</definedName>
    <definedName name="IQ_MC_UNPROCESSED_CLAIMS_INVENTORY_VALUE">"c9935"</definedName>
    <definedName name="IQ_MEASURED_ATTRIB_ORE_RESOURCES_ALUM">"c9237"</definedName>
    <definedName name="IQ_MEASURED_ATTRIB_ORE_RESOURCES_COP">"c9181"</definedName>
    <definedName name="IQ_MEASURED_ATTRIB_ORE_RESOURCES_DIAM">"c9661"</definedName>
    <definedName name="IQ_MEASURED_ATTRIB_ORE_RESOURCES_GOLD">"c9022"</definedName>
    <definedName name="IQ_MEASURED_ATTRIB_ORE_RESOURCES_IRON">"c9396"</definedName>
    <definedName name="IQ_MEASURED_ATTRIB_ORE_RESOURCES_LEAD">"c9449"</definedName>
    <definedName name="IQ_MEASURED_ATTRIB_ORE_RESOURCES_MANG">"c9502"</definedName>
    <definedName name="IQ_MEASURED_ATTRIB_ORE_RESOURCES_MOLYB">"c9714"</definedName>
    <definedName name="IQ_MEASURED_ATTRIB_ORE_RESOURCES_NICK">"c9290"</definedName>
    <definedName name="IQ_MEASURED_ATTRIB_ORE_RESOURCES_PLAT">"c9128"</definedName>
    <definedName name="IQ_MEASURED_ATTRIB_ORE_RESOURCES_SILVER">"c9075"</definedName>
    <definedName name="IQ_MEASURED_ATTRIB_ORE_RESOURCES_TITAN">"c9555"</definedName>
    <definedName name="IQ_MEASURED_ATTRIB_ORE_RESOURCES_URAN">"c9608"</definedName>
    <definedName name="IQ_MEASURED_ATTRIB_ORE_RESOURCES_ZINC">"c9343"</definedName>
    <definedName name="IQ_MEASURED_INDICATED_ATTRIB_ORE_RESOURCES_ALUM">"c9239"</definedName>
    <definedName name="IQ_MEASURED_INDICATED_ATTRIB_ORE_RESOURCES_COP">"c9183"</definedName>
    <definedName name="IQ_MEASURED_INDICATED_ATTRIB_ORE_RESOURCES_DIAM">"c9663"</definedName>
    <definedName name="IQ_MEASURED_INDICATED_ATTRIB_ORE_RESOURCES_GOLD">"c9024"</definedName>
    <definedName name="IQ_MEASURED_INDICATED_ATTRIB_ORE_RESOURCES_IRON">"c9398"</definedName>
    <definedName name="IQ_MEASURED_INDICATED_ATTRIB_ORE_RESOURCES_LEAD">"c9451"</definedName>
    <definedName name="IQ_MEASURED_INDICATED_ATTRIB_ORE_RESOURCES_MANG">"c9504"</definedName>
    <definedName name="IQ_MEASURED_INDICATED_ATTRIB_ORE_RESOURCES_MOLYB">"c9716"</definedName>
    <definedName name="IQ_MEASURED_INDICATED_ATTRIB_ORE_RESOURCES_NICK">"c9292"</definedName>
    <definedName name="IQ_MEASURED_INDICATED_ATTRIB_ORE_RESOURCES_PLAT">"c9130"</definedName>
    <definedName name="IQ_MEASURED_INDICATED_ATTRIB_ORE_RESOURCES_SILVER">"c9077"</definedName>
    <definedName name="IQ_MEASURED_INDICATED_ATTRIB_ORE_RESOURCES_TITAN">"c9557"</definedName>
    <definedName name="IQ_MEASURED_INDICATED_ATTRIB_ORE_RESOURCES_URAN">"c9610"</definedName>
    <definedName name="IQ_MEASURED_INDICATED_ATTRIB_ORE_RESOURCES_ZINC">"c9345"</definedName>
    <definedName name="IQ_MEASURED_INDICATED_ORE_RESOURCES_ALUM">"c9226"</definedName>
    <definedName name="IQ_MEASURED_INDICATED_ORE_RESOURCES_COP">"c9170"</definedName>
    <definedName name="IQ_MEASURED_INDICATED_ORE_RESOURCES_DIAM">"c9650"</definedName>
    <definedName name="IQ_MEASURED_INDICATED_ORE_RESOURCES_GOLD">"c9011"</definedName>
    <definedName name="IQ_MEASURED_INDICATED_ORE_RESOURCES_IRON">"c9385"</definedName>
    <definedName name="IQ_MEASURED_INDICATED_ORE_RESOURCES_LEAD">"c9438"</definedName>
    <definedName name="IQ_MEASURED_INDICATED_ORE_RESOURCES_MANG">"c9491"</definedName>
    <definedName name="IQ_MEASURED_INDICATED_ORE_RESOURCES_MOLYB">"c9703"</definedName>
    <definedName name="IQ_MEASURED_INDICATED_ORE_RESOURCES_NICK">"c9279"</definedName>
    <definedName name="IQ_MEASURED_INDICATED_ORE_RESOURCES_PLAT">"c9117"</definedName>
    <definedName name="IQ_MEASURED_INDICATED_ORE_RESOURCES_SILVER">"c9064"</definedName>
    <definedName name="IQ_MEASURED_INDICATED_ORE_RESOURCES_TITAN">"c9544"</definedName>
    <definedName name="IQ_MEASURED_INDICATED_ORE_RESOURCES_URAN">"c9597"</definedName>
    <definedName name="IQ_MEASURED_INDICATED_ORE_RESOURCES_ZINC">"c9332"</definedName>
    <definedName name="IQ_MEASURED_INDICATED_RECOV_RESOURCES_ALUM">"c9234"</definedName>
    <definedName name="IQ_MEASURED_INDICATED_RECOV_RESOURCES_COAL">"c9813"</definedName>
    <definedName name="IQ_MEASURED_INDICATED_RECOV_RESOURCES_COP">"c9178"</definedName>
    <definedName name="IQ_MEASURED_INDICATED_RECOV_RESOURCES_DIAM">"c9658"</definedName>
    <definedName name="IQ_MEASURED_INDICATED_RECOV_RESOURCES_GOLD">"c9019"</definedName>
    <definedName name="IQ_MEASURED_INDICATED_RECOV_RESOURCES_IRON">"c9393"</definedName>
    <definedName name="IQ_MEASURED_INDICATED_RECOV_RESOURCES_LEAD">"c9446"</definedName>
    <definedName name="IQ_MEASURED_INDICATED_RECOV_RESOURCES_MANG">"c9499"</definedName>
    <definedName name="IQ_MEASURED_INDICATED_RECOV_RESOURCES_MET_COAL">"c9753"</definedName>
    <definedName name="IQ_MEASURED_INDICATED_RECOV_RESOURCES_MOLYB">"c9711"</definedName>
    <definedName name="IQ_MEASURED_INDICATED_RECOV_RESOURCES_NICK">"c9287"</definedName>
    <definedName name="IQ_MEASURED_INDICATED_RECOV_RESOURCES_PLAT">"c9125"</definedName>
    <definedName name="IQ_MEASURED_INDICATED_RECOV_RESOURCES_SILVER">"c9072"</definedName>
    <definedName name="IQ_MEASURED_INDICATED_RECOV_RESOURCES_STEAM">"c9783"</definedName>
    <definedName name="IQ_MEASURED_INDICATED_RECOV_RESOURCES_TITAN">"c9552"</definedName>
    <definedName name="IQ_MEASURED_INDICATED_RECOV_RESOURCES_URAN">"c9605"</definedName>
    <definedName name="IQ_MEASURED_INDICATED_RECOV_RESOURCES_ZINC">"c9340"</definedName>
    <definedName name="IQ_MEASURED_INDICATED_RESOURCES_GRADE_ALUM">"c9227"</definedName>
    <definedName name="IQ_MEASURED_INDICATED_RESOURCES_GRADE_COP">"c9171"</definedName>
    <definedName name="IQ_MEASURED_INDICATED_RESOURCES_GRADE_DIAM">"c9651"</definedName>
    <definedName name="IQ_MEASURED_INDICATED_RESOURCES_GRADE_GOLD">"c9012"</definedName>
    <definedName name="IQ_MEASURED_INDICATED_RESOURCES_GRADE_IRON">"c9386"</definedName>
    <definedName name="IQ_MEASURED_INDICATED_RESOURCES_GRADE_LEAD">"c9439"</definedName>
    <definedName name="IQ_MEASURED_INDICATED_RESOURCES_GRADE_MANG">"c9492"</definedName>
    <definedName name="IQ_MEASURED_INDICATED_RESOURCES_GRADE_MOLYB">"c9704"</definedName>
    <definedName name="IQ_MEASURED_INDICATED_RESOURCES_GRADE_NICK">"c9280"</definedName>
    <definedName name="IQ_MEASURED_INDICATED_RESOURCES_GRADE_PLAT">"c9118"</definedName>
    <definedName name="IQ_MEASURED_INDICATED_RESOURCES_GRADE_SILVER">"c9065"</definedName>
    <definedName name="IQ_MEASURED_INDICATED_RESOURCES_GRADE_TITAN">"c9545"</definedName>
    <definedName name="IQ_MEASURED_INDICATED_RESOURCES_GRADE_URAN">"c9598"</definedName>
    <definedName name="IQ_MEASURED_INDICATED_RESOURCES_GRADE_ZINC">"c9333"</definedName>
    <definedName name="IQ_MEASURED_ORE_RESOURCES_ALUM">"c9222"</definedName>
    <definedName name="IQ_MEASURED_ORE_RESOURCES_COP">"c9166"</definedName>
    <definedName name="IQ_MEASURED_ORE_RESOURCES_DIAM">"c9646"</definedName>
    <definedName name="IQ_MEASURED_ORE_RESOURCES_GOLD">"c9007"</definedName>
    <definedName name="IQ_MEASURED_ORE_RESOURCES_IRON">"c9381"</definedName>
    <definedName name="IQ_MEASURED_ORE_RESOURCES_LEAD">"c9434"</definedName>
    <definedName name="IQ_MEASURED_ORE_RESOURCES_MANG">"c9487"</definedName>
    <definedName name="IQ_MEASURED_ORE_RESOURCES_MOLYB">"c9699"</definedName>
    <definedName name="IQ_MEASURED_ORE_RESOURCES_NICK">"c9275"</definedName>
    <definedName name="IQ_MEASURED_ORE_RESOURCES_PLAT">"c9113"</definedName>
    <definedName name="IQ_MEASURED_ORE_RESOURCES_SILVER">"c9060"</definedName>
    <definedName name="IQ_MEASURED_ORE_RESOURCES_TITAN">"c9540"</definedName>
    <definedName name="IQ_MEASURED_ORE_RESOURCES_URAN">"c9593"</definedName>
    <definedName name="IQ_MEASURED_ORE_RESOURCES_ZINC">"c9328"</definedName>
    <definedName name="IQ_MEASURED_RECOV_ATTRIB_RESOURCES_ALUM">"c9242"</definedName>
    <definedName name="IQ_MEASURED_RECOV_ATTRIB_RESOURCES_COAL">"c9816"</definedName>
    <definedName name="IQ_MEASURED_RECOV_ATTRIB_RESOURCES_COP">"c9186"</definedName>
    <definedName name="IQ_MEASURED_RECOV_ATTRIB_RESOURCES_DIAM">"c9666"</definedName>
    <definedName name="IQ_MEASURED_RECOV_ATTRIB_RESOURCES_GOLD">"c9027"</definedName>
    <definedName name="IQ_MEASURED_RECOV_ATTRIB_RESOURCES_IRON">"c9401"</definedName>
    <definedName name="IQ_MEASURED_RECOV_ATTRIB_RESOURCES_LEAD">"c9454"</definedName>
    <definedName name="IQ_MEASURED_RECOV_ATTRIB_RESOURCES_MANG">"c9507"</definedName>
    <definedName name="IQ_MEASURED_RECOV_ATTRIB_RESOURCES_MET_COAL">"c9756"</definedName>
    <definedName name="IQ_MEASURED_RECOV_ATTRIB_RESOURCES_MOLYB">"c9719"</definedName>
    <definedName name="IQ_MEASURED_RECOV_ATTRIB_RESOURCES_NICK">"c9295"</definedName>
    <definedName name="IQ_MEASURED_RECOV_ATTRIB_RESOURCES_PLAT">"c9133"</definedName>
    <definedName name="IQ_MEASURED_RECOV_ATTRIB_RESOURCES_SILVER">"c9080"</definedName>
    <definedName name="IQ_MEASURED_RECOV_ATTRIB_RESOURCES_STEAM">"c9786"</definedName>
    <definedName name="IQ_MEASURED_RECOV_ATTRIB_RESOURCES_TITAN">"c9560"</definedName>
    <definedName name="IQ_MEASURED_RECOV_ATTRIB_RESOURCES_URAN">"c9613"</definedName>
    <definedName name="IQ_MEASURED_RECOV_ATTRIB_RESOURCES_ZINC">"c9348"</definedName>
    <definedName name="IQ_MEASURED_RECOV_RESOURCES_ALUM">"c9232"</definedName>
    <definedName name="IQ_MEASURED_RECOV_RESOURCES_COAL">"c9811"</definedName>
    <definedName name="IQ_MEASURED_RECOV_RESOURCES_COP">"c9176"</definedName>
    <definedName name="IQ_MEASURED_RECOV_RESOURCES_DIAM">"c9656"</definedName>
    <definedName name="IQ_MEASURED_RECOV_RESOURCES_GOLD">"c9017"</definedName>
    <definedName name="IQ_MEASURED_RECOV_RESOURCES_IRON">"c9391"</definedName>
    <definedName name="IQ_MEASURED_RECOV_RESOURCES_LEAD">"c9444"</definedName>
    <definedName name="IQ_MEASURED_RECOV_RESOURCES_MANG">"c9497"</definedName>
    <definedName name="IQ_MEASURED_RECOV_RESOURCES_MET_COAL">"c9751"</definedName>
    <definedName name="IQ_MEASURED_RECOV_RESOURCES_MOLYB">"c9709"</definedName>
    <definedName name="IQ_MEASURED_RECOV_RESOURCES_NICK">"c9285"</definedName>
    <definedName name="IQ_MEASURED_RECOV_RESOURCES_PLAT">"c9123"</definedName>
    <definedName name="IQ_MEASURED_RECOV_RESOURCES_SILVER">"c9070"</definedName>
    <definedName name="IQ_MEASURED_RECOV_RESOURCES_STEAM">"c9781"</definedName>
    <definedName name="IQ_MEASURED_RECOV_RESOURCES_TITAN">"c9550"</definedName>
    <definedName name="IQ_MEASURED_RECOV_RESOURCES_URAN">"c9603"</definedName>
    <definedName name="IQ_MEASURED_RECOV_RESOURCES_ZINC">"c9338"</definedName>
    <definedName name="IQ_MEASURED_RESOURCES_CALORIFIC_VALUE_COAL">"c9806"</definedName>
    <definedName name="IQ_MEASURED_RESOURCES_CALORIFIC_VALUE_MET_COAL">"c9746"</definedName>
    <definedName name="IQ_MEASURED_RESOURCES_CALORIFIC_VALUE_STEAM">"c9776"</definedName>
    <definedName name="IQ_MEASURED_RESOURCES_GRADE_ALUM">"c9223"</definedName>
    <definedName name="IQ_MEASURED_RESOURCES_GRADE_COP">"c9167"</definedName>
    <definedName name="IQ_MEASURED_RESOURCES_GRADE_DIAM">"c9647"</definedName>
    <definedName name="IQ_MEASURED_RESOURCES_GRADE_GOLD">"c9008"</definedName>
    <definedName name="IQ_MEASURED_RESOURCES_GRADE_IRON">"c9382"</definedName>
    <definedName name="IQ_MEASURED_RESOURCES_GRADE_LEAD">"c9435"</definedName>
    <definedName name="IQ_MEASURED_RESOURCES_GRADE_MANG">"c9488"</definedName>
    <definedName name="IQ_MEASURED_RESOURCES_GRADE_MOLYB">"c9700"</definedName>
    <definedName name="IQ_MEASURED_RESOURCES_GRADE_NICK">"c9276"</definedName>
    <definedName name="IQ_MEASURED_RESOURCES_GRADE_PLAT">"c9114"</definedName>
    <definedName name="IQ_MEASURED_RESOURCES_GRADE_SILVER">"c9061"</definedName>
    <definedName name="IQ_MEASURED_RESOURCES_GRADE_TITAN">"c9541"</definedName>
    <definedName name="IQ_MEASURED_RESOURCES_GRADE_URAN">"c9594"</definedName>
    <definedName name="IQ_MEASURED_RESOURCES_GRADE_ZINC">"c9329"</definedName>
    <definedName name="IQ_MEDIAN_NEW_HOME_SALES_APR_FC_UNUSED">"c8460"</definedName>
    <definedName name="IQ_MEDIAN_NEW_HOME_SALES_APR_FC_UNUSED_UNUSED_UNUSED">"c8460"</definedName>
    <definedName name="IQ_MEDIAN_NEW_HOME_SALES_APR_UNUSED">"c7580"</definedName>
    <definedName name="IQ_MEDIAN_NEW_HOME_SALES_APR_UNUSED_UNUSED_UNUSED">"c7580"</definedName>
    <definedName name="IQ_MEDIAN_NEW_HOME_SALES_FC_UNUSED">"c7800"</definedName>
    <definedName name="IQ_MEDIAN_NEW_HOME_SALES_FC_UNUSED_UNUSED_UNUSED">"c7800"</definedName>
    <definedName name="IQ_MEDIAN_NEW_HOME_SALES_POP_FC_UNUSED">"c8020"</definedName>
    <definedName name="IQ_MEDIAN_NEW_HOME_SALES_POP_FC_UNUSED_UNUSED_UNUSED">"c8020"</definedName>
    <definedName name="IQ_MEDIAN_NEW_HOME_SALES_POP_UNUSED">"c7140"</definedName>
    <definedName name="IQ_MEDIAN_NEW_HOME_SALES_POP_UNUSED_UNUSED_UNUSED">"c7140"</definedName>
    <definedName name="IQ_MEDIAN_NEW_HOME_SALES_UNUSED">"c6920"</definedName>
    <definedName name="IQ_MEDIAN_NEW_HOME_SALES_UNUSED_UNUSED_UNUSED">"c6920"</definedName>
    <definedName name="IQ_MEDIAN_NEW_HOME_SALES_YOY_FC_UNUSED">"c8240"</definedName>
    <definedName name="IQ_MEDIAN_NEW_HOME_SALES_YOY_FC_UNUSED_UNUSED_UNUSED">"c8240"</definedName>
    <definedName name="IQ_MEDIAN_NEW_HOME_SALES_YOY_UNUSED">"c7360"</definedName>
    <definedName name="IQ_MEDIAN_NEW_HOME_SALES_YOY_UNUSED_UNUSED_UNUSED">"c7360"</definedName>
    <definedName name="IQ_MEDIAN_TARGET_PRICE">"c1650"</definedName>
    <definedName name="IQ_MEDIAN_TARGET_PRICE_CIQ">"c4658"</definedName>
    <definedName name="IQ_MEDIAN_TARGET_PRICE_REUT">"c5316"</definedName>
    <definedName name="IQ_MEDIUM_SULFUR_CONTENT_RESERVES_COAL">"c15926"</definedName>
    <definedName name="IQ_MEDIUM_SULFURE_RESERVES_TO_TOTAL_RESERVES_COAL">"c15962"</definedName>
    <definedName name="IQ_MERGER">"c713"</definedName>
    <definedName name="IQ_MERGER_BNK">"c714"</definedName>
    <definedName name="IQ_MERGER_BR">"c715"</definedName>
    <definedName name="IQ_MERGER_FIN">"c716"</definedName>
    <definedName name="IQ_MERGER_INS">"c717"</definedName>
    <definedName name="IQ_MERGER_RE">"c6235"</definedName>
    <definedName name="IQ_MERGER_REIT">"c718"</definedName>
    <definedName name="IQ_MERGER_RESTRUCTURE">"c719"</definedName>
    <definedName name="IQ_MERGER_RESTRUCTURE_BNK">"c720"</definedName>
    <definedName name="IQ_MERGER_RESTRUCTURE_BR">"c721"</definedName>
    <definedName name="IQ_MERGER_RESTRUCTURE_FIN">"c722"</definedName>
    <definedName name="IQ_MERGER_RESTRUCTURE_INS">"c723"</definedName>
    <definedName name="IQ_MERGER_RESTRUCTURE_RE">"c6236"</definedName>
    <definedName name="IQ_MERGER_RESTRUCTURE_REIT">"c724"</definedName>
    <definedName name="IQ_MERGER_RESTRUCTURE_UTI">"c725"</definedName>
    <definedName name="IQ_MERGER_SUPPLE">"c13810"</definedName>
    <definedName name="IQ_MERGER_UTI">"c726"</definedName>
    <definedName name="IQ_MI_RECOV_ATTRIB_RESOURCES_ALUM">"c9244"</definedName>
    <definedName name="IQ_MI_RECOV_ATTRIB_RESOURCES_COAL">"c9818"</definedName>
    <definedName name="IQ_MI_RECOV_ATTRIB_RESOURCES_COP">"c9188"</definedName>
    <definedName name="IQ_MI_RECOV_ATTRIB_RESOURCES_DIAM">"c9668"</definedName>
    <definedName name="IQ_MI_RECOV_ATTRIB_RESOURCES_GOLD">"c9029"</definedName>
    <definedName name="IQ_MI_RECOV_ATTRIB_RESOURCES_IRON">"c9403"</definedName>
    <definedName name="IQ_MI_RECOV_ATTRIB_RESOURCES_LEAD">"c9456"</definedName>
    <definedName name="IQ_MI_RECOV_ATTRIB_RESOURCES_MANG">"c9509"</definedName>
    <definedName name="IQ_MI_RECOV_ATTRIB_RESOURCES_MET_COAL">"c9758"</definedName>
    <definedName name="IQ_MI_RECOV_ATTRIB_RESOURCES_MOLYB">"c9721"</definedName>
    <definedName name="IQ_MI_RECOV_ATTRIB_RESOURCES_NICK">"c9297"</definedName>
    <definedName name="IQ_MI_RECOV_ATTRIB_RESOURCES_PLAT">"c9135"</definedName>
    <definedName name="IQ_MI_RECOV_ATTRIB_RESOURCES_SILVER">"c9082"</definedName>
    <definedName name="IQ_MI_RECOV_ATTRIB_RESOURCES_STEAM">"c9788"</definedName>
    <definedName name="IQ_MI_RECOV_ATTRIB_RESOURCES_TITAN">"c9562"</definedName>
    <definedName name="IQ_MI_RECOV_ATTRIB_RESOURCES_URAN">"c9615"</definedName>
    <definedName name="IQ_MI_RECOV_ATTRIB_RESOURCES_ZINC">"c9350"</definedName>
    <definedName name="IQ_MI_RESOURCES_CALORIFIC_VALUE_COAL">"c9808"</definedName>
    <definedName name="IQ_MI_RESOURCES_CALORIFIC_VALUE_MET_COAL">"c9748"</definedName>
    <definedName name="IQ_MI_RESOURCES_CALORIFIC_VALUE_STEAM">"c9778"</definedName>
    <definedName name="IQ_MILES_PASSED">"c2848"</definedName>
    <definedName name="IQ_MIN_USE_PER_SUB">"c15764"</definedName>
    <definedName name="IQ_MINE_DEVELOPMENT_GROSS_COAL">"c15940"</definedName>
    <definedName name="IQ_MINORITY_INT_AVG_ASSETS_FFIEC">"c13367"</definedName>
    <definedName name="IQ_MINORITY_INT_BS_FFIEC">"c12874"</definedName>
    <definedName name="IQ_MINORITY_INT_FFIEC">"c13031"</definedName>
    <definedName name="IQ_MINORITY_INTEREST">"c727"</definedName>
    <definedName name="IQ_MINORITY_INTEREST_BNK">"c728"</definedName>
    <definedName name="IQ_MINORITY_INTEREST_BR">"c729"</definedName>
    <definedName name="IQ_MINORITY_INTEREST_CF">"c730"</definedName>
    <definedName name="IQ_MINORITY_INTEREST_FIN">"c731"</definedName>
    <definedName name="IQ_MINORITY_INTEREST_INS">"c732"</definedName>
    <definedName name="IQ_MINORITY_INTEREST_IS">"c733"</definedName>
    <definedName name="IQ_MINORITY_INTEREST_RE">"c6237"</definedName>
    <definedName name="IQ_MINORITY_INTEREST_REIT">"c734"</definedName>
    <definedName name="IQ_MINORITY_INTEREST_TOTAL">"c1905"</definedName>
    <definedName name="IQ_MINORITY_INTEREST_UTI">"c735"</definedName>
    <definedName name="IQ_MINTUTES_USED_LOCAL">"c15808"</definedName>
    <definedName name="IQ_MINTUTES_USED_LONG_DIST">"c15809"</definedName>
    <definedName name="IQ_MISC_ADJUST_CF">"c736"</definedName>
    <definedName name="IQ_MISC_EARN_ADJ">"c1603"</definedName>
    <definedName name="IQ_MKTCAP_EBT_EXCL">"c737"</definedName>
    <definedName name="IQ_MKTCAP_EBT_EXCL_AVG">"c738"</definedName>
    <definedName name="IQ_MKTCAP_EBT_INCL_AVG">"c739"</definedName>
    <definedName name="IQ_MKTCAP_TOTAL_REV">"c740"</definedName>
    <definedName name="IQ_MKTCAP_TOTAL_REV_AVG">"c741"</definedName>
    <definedName name="IQ_MKTCAP_TOTAL_REV_FWD">"c742"</definedName>
    <definedName name="IQ_MKTCAP_TOTAL_REV_FWD_CIQ">"c4041"</definedName>
    <definedName name="IQ_MKTCAP_TOTAL_REV_FWD_REUT">"c4048"</definedName>
    <definedName name="IQ_MM_ACCOUNT">"c743"</definedName>
    <definedName name="IQ_MM_ACCRETION_EXPENSE">"c9845"</definedName>
    <definedName name="IQ_MM_ARO_BEG">"c9842"</definedName>
    <definedName name="IQ_MM_ARO_TOTAL">"c9850"</definedName>
    <definedName name="IQ_MM_CURRENT_PORT_ARO">"c9851"</definedName>
    <definedName name="IQ_MM_DEVELOPED_ACREAGE">"c9832"</definedName>
    <definedName name="IQ_MM_DEVELOPED_SQ_KMS">"c9831"</definedName>
    <definedName name="IQ_MM_DEVELOPED_SQ_MILES">"c9833"</definedName>
    <definedName name="IQ_MM_EXPLORATION_EXPENDITURE_TOT">"c9840"</definedName>
    <definedName name="IQ_MM_FX_ADJUSTMENT">"c9847"</definedName>
    <definedName name="IQ_MM_LIABILITIES_INCURRED_ACQUIRED">"c9843"</definedName>
    <definedName name="IQ_MM_LIABILITIES_REL_SPIN_OFFS">"c9848"</definedName>
    <definedName name="IQ_MM_LIABILITIES_SETTLED_DISPOSED">"c9844"</definedName>
    <definedName name="IQ_MM_NON_CURRENT_PORT_ARO">"c9852"</definedName>
    <definedName name="IQ_MM_NUMBER_MINES">"c9839"</definedName>
    <definedName name="IQ_MM_OTHER_ADJUSTMENTS_ARO">"c9849"</definedName>
    <definedName name="IQ_MM_REMAINING_MINE_LIFE">"c9838"</definedName>
    <definedName name="IQ_MM_RESOURCES_INCL_EXCL_RESERVES">"c9841"</definedName>
    <definedName name="IQ_MM_REVISIONS_ESTIMATE">"c9846"</definedName>
    <definedName name="IQ_MM_STRIPPING_RATIO">"c9837"</definedName>
    <definedName name="IQ_MM_UNDEVELOPED_ACREAGE">"c9835"</definedName>
    <definedName name="IQ_MM_UNDEVELOPED_SQ_KMS">"c9834"</definedName>
    <definedName name="IQ_MM_UNDEVELOPED_SQ_MILES">"c9836"</definedName>
    <definedName name="IQ_MMDA_NON_TRANS_ACCTS_FFIEC">"c15330"</definedName>
    <definedName name="IQ_MMDA_SAVINGS_TOT_DEPOSITS_FFIEC">"c13905"</definedName>
    <definedName name="IQ_MONEY_MARKET_ACCOUNTS_COMMERCIAL_BANK_SUBS_FFIEC">"c12947"</definedName>
    <definedName name="IQ_MONEY_MARKET_ACCOUNTS_OTHER_INSTITUTIONS_FFIEC">"c12952"</definedName>
    <definedName name="IQ_MONEY_MARKET_DEPOSIT_ACCOUNTS_FDIC">"c6553"</definedName>
    <definedName name="IQ_MONEY_MKT_DEPOSITS_TOTAL_DEPOSITS">"c15720"</definedName>
    <definedName name="IQ_MONEY_MKT_SAVINGS_ACCT_DEPOSITS_TOTAL_DEPOSITS">"c15722"</definedName>
    <definedName name="IQ_MONTH">15000</definedName>
    <definedName name="IQ_MOODYS_ACTION_LT">"c5660"</definedName>
    <definedName name="IQ_MOODYS_ACTION_ST">"c5663"</definedName>
    <definedName name="IQ_MOODYS_BANK_FIN_STRENGTH_ACTION_LT">"c5669"</definedName>
    <definedName name="IQ_MOODYS_BANK_FIN_STRENGTH_DATE_LT">"c5668"</definedName>
    <definedName name="IQ_MOODYS_BANK_FIN_STRENGTH_LT">"c5670"</definedName>
    <definedName name="IQ_MOODYS_CORP_FAMILY_ACTION_LT">"c5666"</definedName>
    <definedName name="IQ_MOODYS_CORP_FAMILY_DATE_LT">"c5665"</definedName>
    <definedName name="IQ_MOODYS_CORP_FAMILY_LT">"c5667"</definedName>
    <definedName name="IQ_MOODYS_DATE_LT">"c5659"</definedName>
    <definedName name="IQ_MOODYS_DATE_ST">"c5662"</definedName>
    <definedName name="IQ_MOODYS_INS_FIN_STRENGTH_ACTION_LT">"c5672"</definedName>
    <definedName name="IQ_MOODYS_INS_FIN_STRENGTH_ACTION_ST">"c5675"</definedName>
    <definedName name="IQ_MOODYS_INS_FIN_STRENGTH_DATE_LT">"c5671"</definedName>
    <definedName name="IQ_MOODYS_INS_FIN_STRENGTH_DATE_ST">"c5674"</definedName>
    <definedName name="IQ_MOODYS_INS_FIN_STRENGTH_LT">"c5673"</definedName>
    <definedName name="IQ_MOODYS_INS_FIN_STRENGTH_ST">"c5676"</definedName>
    <definedName name="IQ_MOODYS_ISSUE_ACTION_LT">"c5683"</definedName>
    <definedName name="IQ_MOODYS_ISSUE_ACTION_ST">"c6784"</definedName>
    <definedName name="IQ_MOODYS_ISSUE_DATE_LT">"c5682"</definedName>
    <definedName name="IQ_MOODYS_ISSUE_DATE_ST">"c6783"</definedName>
    <definedName name="IQ_MOODYS_ISSUE_LT">"c5684"</definedName>
    <definedName name="IQ_MOODYS_ISSUE_ST">"c6785"</definedName>
    <definedName name="IQ_MOODYS_ISSUE_WATCHLIST_DATE">"c5685"</definedName>
    <definedName name="IQ_MOODYS_ISSUE_WATCHLIST_INDICATOR">"c5687"</definedName>
    <definedName name="IQ_MOODYS_ISSUE_WATCHLIST_REASON">"c5686"</definedName>
    <definedName name="IQ_MOODYS_LATEST_DATE_LT">"c12711"</definedName>
    <definedName name="IQ_MOODYS_LATEST_DATE_ST">"c12715"</definedName>
    <definedName name="IQ_MOODYS_LATEST_LT">"c12710"</definedName>
    <definedName name="IQ_MOODYS_LATEST_ST">"c12714"</definedName>
    <definedName name="IQ_MOODYS_LATEST_TYPE_LT">"c12713"</definedName>
    <definedName name="IQ_MOODYS_LATEST_TYPE_ST">"c12717"</definedName>
    <definedName name="IQ_MOODYS_LT">"c5661"</definedName>
    <definedName name="IQ_MOODYS_OUTLOOK">"c5678"</definedName>
    <definedName name="IQ_MOODYS_OUTLOOK_DATE">"c5677"</definedName>
    <definedName name="IQ_MOODYS_ST">"c5664"</definedName>
    <definedName name="IQ_MOODYS_WATCHLIST_DATE">"c5679"</definedName>
    <definedName name="IQ_MOODYS_WATCHLIST_INDICATOR">"c5681"</definedName>
    <definedName name="IQ_MOODYS_WATCHLIST_REASON">"c5680"</definedName>
    <definedName name="IQ_MORT_BANK_ACT">"c744"</definedName>
    <definedName name="IQ_MORT_BANKING_FEE">"c745"</definedName>
    <definedName name="IQ_MORT_INT_INC">"c746"</definedName>
    <definedName name="IQ_MORT_LOANS">"c747"</definedName>
    <definedName name="IQ_MORT_SECURITY">"c748"</definedName>
    <definedName name="IQ_MORTGAGE_BACKED_SECURITIES_FDIC">"c6402"</definedName>
    <definedName name="IQ_MORTGAGE_DEBT_UNDER_CAPITAL_LEASES_FFIEC">"c15276"</definedName>
    <definedName name="IQ_MORTGAGE_SERV_RIGHTS">"c2242"</definedName>
    <definedName name="IQ_MORTGAGE_SERVICING_ASSETS_FFIEC">"c12838"</definedName>
    <definedName name="IQ_MORTGAGE_SERVICING_FDIC">"c6335"</definedName>
    <definedName name="IQ_MTD">800000</definedName>
    <definedName name="IQ_MTM_ADJ">"c16000"</definedName>
    <definedName name="IQ_MULTI_RES_PROPERTIES_TRADING_DOM_FFIEC">"c12930"</definedName>
    <definedName name="IQ_MULTIFAM_5_LOANS_TOT_LOANS_FFIEC">"c13869"</definedName>
    <definedName name="IQ_MULTIFAMILY_LOANS_GROSS_LOANS_FFIEC">"c13404"</definedName>
    <definedName name="IQ_MULTIFAMILY_LOANS_RISK_BASED_FFIEC">"c13425"</definedName>
    <definedName name="IQ_MULTIFAMILY_RES_DOM_FFIEC">"c15270"</definedName>
    <definedName name="IQ_MULTIFAMILY_RESIDENTIAL_LOANS_FDIC">"c6311"</definedName>
    <definedName name="IQ_MUNI_ADVALOREM_TAX">"c15144"</definedName>
    <definedName name="IQ_MUNI_AMT_TAX">"c15146"</definedName>
    <definedName name="IQ_MUNI_BANK_QUALIFIED">"c15148"</definedName>
    <definedName name="IQ_MUNI_DEP_TRUST_ELIGIBLE">"c15149"</definedName>
    <definedName name="IQ_MUNI_ECONOMIC_DEFEASANCE">"c15151"</definedName>
    <definedName name="IQ_MUNI_ESCROW">"c15228"</definedName>
    <definedName name="IQ_MUNI_FED_TAX">"c15147"</definedName>
    <definedName name="IQ_MUNI_LEGAL_DEFEASANCE">"c15150"</definedName>
    <definedName name="IQ_MUNI_OFFERING_TYPE">"c15143"</definedName>
    <definedName name="IQ_MUNI_OPTIONAL_REDEMPTION_DEFEASANCE">"c15152"</definedName>
    <definedName name="IQ_MUNI_PRE_REFUNDED_DATE">"c15154"</definedName>
    <definedName name="IQ_MUNI_PRE_REFUNDED_DATED_DATE">"c15156"</definedName>
    <definedName name="IQ_MUNI_PRE_REFUNDED_PRICE">"c15155"</definedName>
    <definedName name="IQ_MUNI_PRE_REFUNDED_TYPE">"c15153"</definedName>
    <definedName name="IQ_MUNI_PURPOSE">"c15226"</definedName>
    <definedName name="IQ_MUNI_STATE_TAX">"c15145"</definedName>
    <definedName name="IQ_MUNI_TERRITORY">"c15142"</definedName>
    <definedName name="IQ_MUNI_TYPE">"c15227"</definedName>
    <definedName name="IQ_MUNICIPAL_INVEST_SECURITIES_FFIEC">"c13459"</definedName>
    <definedName name="IQ_MUTUAL_FUND_ACQUISITIONS_OTHER">"c20425"</definedName>
    <definedName name="IQ_MUTUAL_FUND_APPRECIATION_DEPRECIATION">"c20424"</definedName>
    <definedName name="IQ_MUTUAL_FUND_BOP">"c20420"</definedName>
    <definedName name="IQ_MUTUAL_FUND_EOP">"c20426"</definedName>
    <definedName name="IQ_MUTUAL_FUND_LIST">"c19092"</definedName>
    <definedName name="IQ_MUTUAL_FUND_NET_SALES">"c20423"</definedName>
    <definedName name="IQ_MUTUAL_FUND_REDEMPTIONS">"c20422"</definedName>
    <definedName name="IQ_MUTUAL_FUND_SALES">"c20421"</definedName>
    <definedName name="IQ_NAMES_REVISION_DATE_">40653.521412037</definedName>
    <definedName name="IQ_NAPM_BUS_CONDITIONS">"c6921"</definedName>
    <definedName name="IQ_NAPM_BUS_CONDITIONS_APR">"c7581"</definedName>
    <definedName name="IQ_NAPM_BUS_CONDITIONS_APR_FC">"c8461"</definedName>
    <definedName name="IQ_NAPM_BUS_CONDITIONS_FC">"c7801"</definedName>
    <definedName name="IQ_NAPM_BUS_CONDITIONS_POP">"c7141"</definedName>
    <definedName name="IQ_NAPM_BUS_CONDITIONS_POP_FC">"c8021"</definedName>
    <definedName name="IQ_NAPM_BUS_CONDITIONS_YOY">"c7361"</definedName>
    <definedName name="IQ_NAPM_BUS_CONDITIONS_YOY_FC">"c8241"</definedName>
    <definedName name="IQ_NATIVE_COMPANY_NAME">"c13822"</definedName>
    <definedName name="IQ_NATURAL_RESOURCES_COST">"c17550"</definedName>
    <definedName name="IQ_NAV_ACT_OR_EST">"c2225"</definedName>
    <definedName name="IQ_NAV_EST">"c1751"</definedName>
    <definedName name="IQ_NAV_HIGH_EST">"c1753"</definedName>
    <definedName name="IQ_NAV_LOW_EST">"c1754"</definedName>
    <definedName name="IQ_NAV_MEDIAN_EST">"c1752"</definedName>
    <definedName name="IQ_NAV_NUM_EST">"c1755"</definedName>
    <definedName name="IQ_NAV_RE">"c15996"</definedName>
    <definedName name="IQ_NAV_SHARE_ACT_OR_EST_CIQ">"c12038"</definedName>
    <definedName name="IQ_NAV_SHARE_EST_CIQ">"c12032"</definedName>
    <definedName name="IQ_NAV_SHARE_HIGH_EST_CIQ">"c12035"</definedName>
    <definedName name="IQ_NAV_SHARE_LOW_EST_CIQ">"c12036"</definedName>
    <definedName name="IQ_NAV_SHARE_MEDIAN_EST_CIQ">"c12033"</definedName>
    <definedName name="IQ_NAV_SHARE_NUM_EST_CIQ">"c12037"</definedName>
    <definedName name="IQ_NAV_SHARE_RE">"c16011"</definedName>
    <definedName name="IQ_NAV_SHARE_STDDEV_EST_CIQ">"c12034"</definedName>
    <definedName name="IQ_NAV_STDDEV_EST">"c1756"</definedName>
    <definedName name="IQ_NCLS_CLOSED_END_1_4_FAM_LOANS_TOT_LOANS_FFIEC">"c13891"</definedName>
    <definedName name="IQ_NCLS_COMM_IND_LOANS_TOT_LOANS_FFIEC">"c13898"</definedName>
    <definedName name="IQ_NCLS_COMM_RE_FARM_LOANS_TOT_LOANS_FFIEC">"c13897"</definedName>
    <definedName name="IQ_NCLS_COMM_RE_NONFARM_NONRES_TOT_LOANS_FFIEC">"c13896"</definedName>
    <definedName name="IQ_NCLS_CONST_LAND_DEV_LOANS_TOT_LOANS_FFIEC">"c13890"</definedName>
    <definedName name="IQ_NCLS_CONSUMER_LOANS_TOT_LOANS_FFIEC">"c13899"</definedName>
    <definedName name="IQ_NCLS_FARM_LOANS_TOT_LOANS_FFIEC">"c13895"</definedName>
    <definedName name="IQ_NCLS_HOME_EQUITY_LOANS_TOT_LOANS_FFIEC">"c13892"</definedName>
    <definedName name="IQ_NCLS_MULTIFAM_5_LOANS_TOT_LOANS_FFIEC">"c13894"</definedName>
    <definedName name="IQ_NCLS_TOT_1_4_FAM_LOANS_TOT_LOANS_FFIEC">"c13893"</definedName>
    <definedName name="IQ_NCLS_TOT_LEASES_TOT_LOANS_FFIEC">"c13900"</definedName>
    <definedName name="IQ_NCLS_TOT_LOANS_TOT_LOANS_FFIEC">"c13901"</definedName>
    <definedName name="IQ_NCOS_CLOSED_END_1_4_FAM_LOANS_TOT_LOANS_FFIEC">"c13879"</definedName>
    <definedName name="IQ_NCOS_COMM_IND_LOANS_TOT_LOANS_FFIEC">"c13886"</definedName>
    <definedName name="IQ_NCOS_COMM_RE_FARM_LOANS_TOT_LOANS_FFIEC">"c13885"</definedName>
    <definedName name="IQ_NCOS_COMM_RE_NONFARM_NONRES_TOT_LOANS_FFIEC">"c13884"</definedName>
    <definedName name="IQ_NCOS_CONST_LAND_DEV_LOANS_TOT_LOANS_FFIEC">"c13878"</definedName>
    <definedName name="IQ_NCOS_CONSUMER_LOANS_TOT_LOANS_FFIEC">"c13887"</definedName>
    <definedName name="IQ_NCOS_FARM_LOANS_TOT_LOANS_FFIEC">"c13883"</definedName>
    <definedName name="IQ_NCOS_HOME_EQUITY_LOANS_TOT_LOANS_FFIEC">"c13880"</definedName>
    <definedName name="IQ_NCOS_MULTIFAM_5_LOANS_TOT_LOANS_FFIEC">"c13882"</definedName>
    <definedName name="IQ_NCOS_TOT_1_4_FAM_LOANS_TOT_LOANS_FFIEC">"c13881"</definedName>
    <definedName name="IQ_NCOS_TOT_LEASES_TOT_LOANS_FFIEC">"c13888"</definedName>
    <definedName name="IQ_NCOS_TOT_LOANS_TOT_LOANS_FFIEC">"c13889"</definedName>
    <definedName name="IQ_NEGATIVE_FAIR_VALUE_DERIVATIVES_BENEFICIARY_FFIEC">"c13124"</definedName>
    <definedName name="IQ_NEGATIVE_FAIR_VALUE_DERIVATIVES_GUARANTOR_FFIEC">"c13117"</definedName>
    <definedName name="IQ_NET_ADD_BASIC">"c15782"</definedName>
    <definedName name="IQ_NET_ADD_BBAND">"c15785"</definedName>
    <definedName name="IQ_NET_ADD_DIG">"c15783"</definedName>
    <definedName name="IQ_NET_ADD_PHONE">"c15786"</definedName>
    <definedName name="IQ_NET_ADD_POSTPAID_WIRELESS">"c15754"</definedName>
    <definedName name="IQ_NET_ADD_PREPAID_WIRELESS">"c15755"</definedName>
    <definedName name="IQ_NET_ADD_RESELL_WHOLESALE_WIRELESS">"c15756"</definedName>
    <definedName name="IQ_NET_ADD_RGU">"c15787"</definedName>
    <definedName name="IQ_NET_ADD_SATELLITE">"c15784"</definedName>
    <definedName name="IQ_NET_ADD_TOTAL_WIRELESS">"c15757"</definedName>
    <definedName name="IQ_NET_BOOKING_LOCATION_ADJUSTMENT_FOREIGN_FFIEC">"c15385"</definedName>
    <definedName name="IQ_NET_CHANGE">"c749"</definedName>
    <definedName name="IQ_NET_CHARGE_OFFS_FDIC">"c6641"</definedName>
    <definedName name="IQ_NET_CHARGE_OFFS_LOANS_FDIC">"c6751"</definedName>
    <definedName name="IQ_NET_CLAIM_ADJ_EXP_RESERVE_BOP">"c15877"</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"c1584"</definedName>
    <definedName name="IQ_NET_DEBT_ACT_OR_EST_CIQ">"c5070"</definedName>
    <definedName name="IQ_NET_DEBT_ACT_OR_EST_CIQ_COL">"c11717"</definedName>
    <definedName name="IQ_NET_DEBT_EBITDA">"c750"</definedName>
    <definedName name="IQ_NET_DEBT_EBITDA_CAPEX">"c2949"</definedName>
    <definedName name="IQ_NET_DEBT_EST_CIQ">"c3814"</definedName>
    <definedName name="IQ_NET_DEBT_GUIDANCE_CIQ">"c5005"</definedName>
    <definedName name="IQ_NET_DEBT_GUIDANCE_CIQ_COL">"c11652"</definedName>
    <definedName name="IQ_NET_DEBT_HIGH_EST_CIQ">"c3816"</definedName>
    <definedName name="IQ_NET_DEBT_HIGH_GUIDANCE_CIQ">"c4593"</definedName>
    <definedName name="IQ_NET_DEBT_HIGH_GUIDANCE_CIQ_COL">"c11242"</definedName>
    <definedName name="IQ_NET_DEBT_ISSUED">"c751"</definedName>
    <definedName name="IQ_NET_DEBT_ISSUED_BNK">"c752"</definedName>
    <definedName name="IQ_NET_DEBT_ISSUED_BR">"c753"</definedName>
    <definedName name="IQ_NET_DEBT_ISSUED_FIN">"c754"</definedName>
    <definedName name="IQ_NET_DEBT_ISSUED_INS">"c755"</definedName>
    <definedName name="IQ_NET_DEBT_ISSUED_RE">"c6238"</definedName>
    <definedName name="IQ_NET_DEBT_ISSUED_REIT">"c756"</definedName>
    <definedName name="IQ_NET_DEBT_ISSUED_UTI">"c757"</definedName>
    <definedName name="IQ_NET_DEBT_LOW_EST_CIQ">"c3817"</definedName>
    <definedName name="IQ_NET_DEBT_LOW_GUIDANCE_CIQ">"c4633"</definedName>
    <definedName name="IQ_NET_DEBT_LOW_GUIDANCE_CIQ_COL">"c11282"</definedName>
    <definedName name="IQ_NET_DEBT_MEDIAN_EST_CIQ">"c3815"</definedName>
    <definedName name="IQ_NET_DEBT_NUM_EST_CIQ">"c3818"</definedName>
    <definedName name="IQ_NET_DEBT_STDDEV_EST_CIQ">"c3819"</definedName>
    <definedName name="IQ_NET_EARNED">"c2734"</definedName>
    <definedName name="IQ_NET_FUNDS_PURCHASED_ASSETS_TOT_FFIEC">"c13448"</definedName>
    <definedName name="IQ_NET_GAIN_LOSS_OREO_EXP_FFIEC">"c15370"</definedName>
    <definedName name="IQ_NET_GAIN_LOSS_OREO_INC_FFIEC">"c15367"</definedName>
    <definedName name="IQ_NET_GAIN_LOSS_SALES_LOANS_EXP_FFIEC">"c15371"</definedName>
    <definedName name="IQ_NET_GAIN_LOSS_SALES_LOANS_INC_FFIEC">"c15368"</definedName>
    <definedName name="IQ_NET_GAIN_SALE_PREMISES_FIXED_ASSETS_EXP_FFIEC">"c15372"</definedName>
    <definedName name="IQ_NET_GAIN_SALE_PREMISES_FIXED_ASSETS_INC_FFIEC">"c15369"</definedName>
    <definedName name="IQ_NET_INC">"c781"</definedName>
    <definedName name="IQ_NET_INC_10K">"IQ_NET_INC_10K"</definedName>
    <definedName name="IQ_NET_INC_10Q">"IQ_NET_INC_10Q"</definedName>
    <definedName name="IQ_NET_INC_10Q1">"IQ_NET_INC_10Q1"</definedName>
    <definedName name="IQ_NET_INC_BEFORE">"c344"</definedName>
    <definedName name="IQ_NET_INC_CF">"c793"</definedName>
    <definedName name="IQ_NET_INC_GROWTH_1">"IQ_NET_INC_GROWTH_1"</definedName>
    <definedName name="IQ_NET_INC_GROWTH_2">"IQ_NET_INC_GROWTH_2"</definedName>
    <definedName name="IQ_NET_INC_MARGIN">"c794"</definedName>
    <definedName name="IQ_NET_INCOME_FDIC">"c6587"</definedName>
    <definedName name="IQ_NET_INCOME_HOMEBUILDING_SALES">"c15818"</definedName>
    <definedName name="IQ_NET_INCOME_LH_FFIEC">"c13110"</definedName>
    <definedName name="IQ_NET_INCOME_PC_FFIEC">"c13103"</definedName>
    <definedName name="IQ_NET_INCOME_SHE_FFIEC">"c12960"</definedName>
    <definedName name="IQ_NET_INT_INC_10YR_ANN_CAGR">"c6100"</definedName>
    <definedName name="IQ_NET_INT_INC_10YR_ANN_GROWTH">"c758"</definedName>
    <definedName name="IQ_NET_INT_INC_1YR_ANN_GROWTH">"c759"</definedName>
    <definedName name="IQ_NET_INT_INC_2YR_ANN_CAGR">"c6101"</definedName>
    <definedName name="IQ_NET_INT_INC_2YR_ANN_GROWTH">"c760"</definedName>
    <definedName name="IQ_NET_INT_INC_3YR_ANN_CAGR">"c6102"</definedName>
    <definedName name="IQ_NET_INT_INC_3YR_ANN_GROWTH">"c761"</definedName>
    <definedName name="IQ_NET_INT_INC_5YR_ANN_CAGR">"c6103"</definedName>
    <definedName name="IQ_NET_INT_INC_5YR_ANN_GROWTH">"c762"</definedName>
    <definedName name="IQ_NET_INT_INC_7YR_ANN_CAGR">"c6104"</definedName>
    <definedName name="IQ_NET_INT_INC_7YR_ANN_GROWTH">"c763"</definedName>
    <definedName name="IQ_NET_INT_INC_AFTER_LL_BNK_SUBTOTAL_AP">"c8979"</definedName>
    <definedName name="IQ_NET_INT_INC_BNK">"c764"</definedName>
    <definedName name="IQ_NET_INT_INC_BNK_AP">"c8874"</definedName>
    <definedName name="IQ_NET_INT_INC_BNK_AP_ABS">"c8893"</definedName>
    <definedName name="IQ_NET_INT_INC_BNK_FDIC">"c6570"</definedName>
    <definedName name="IQ_NET_INT_INC_BNK_NAME_AP">"c8912"</definedName>
    <definedName name="IQ_NET_INT_INC_BNK_NAME_AP_ABS">"c8931"</definedName>
    <definedName name="IQ_NET_INT_INC_BNK_SUBTOTAL_AP">"c8978"</definedName>
    <definedName name="IQ_NET_INT_INC_BR">"c765"</definedName>
    <definedName name="IQ_NET_INT_INC_FIN">"c766"</definedName>
    <definedName name="IQ_NET_INT_INC_TOTAL_REV">"c767"</definedName>
    <definedName name="IQ_NET_INT_INCOME_AVG_ASSET">"c15706"</definedName>
    <definedName name="IQ_NET_INT_INCOME_FFIEC">"c13001"</definedName>
    <definedName name="IQ_NET_INT_INCOME_FTE_FFIEC">"c13036"</definedName>
    <definedName name="IQ_NET_INT_MARGIN">"c768"</definedName>
    <definedName name="IQ_NET_INTEREST_EXP">"c769"</definedName>
    <definedName name="IQ_NET_INTEREST_EXP_RE">"c6239"</definedName>
    <definedName name="IQ_NET_INTEREST_EXP_REIT">"c770"</definedName>
    <definedName name="IQ_NET_INTEREST_EXP_UTI">"c771"</definedName>
    <definedName name="IQ_NET_INTEREST_INC">"c764"</definedName>
    <definedName name="IQ_NET_INTEREST_INC_AFTER_LL">"c1604"</definedName>
    <definedName name="IQ_NET_INTEREST_INC_INTERNATIONAL_OPS_FFIEC">"c15375"</definedName>
    <definedName name="IQ_NET_INTEREST_MARGIN_FDIC">"c6726"</definedName>
    <definedName name="IQ_NET_LIFE_INS_IN_FORCE">"c2769"</definedName>
    <definedName name="IQ_NET_LOANS">"c772"</definedName>
    <definedName name="IQ_NET_LOANS_10YR_ANN_CAGR">"c6105"</definedName>
    <definedName name="IQ_NET_LOANS_10YR_ANN_GROWTH">"c773"</definedName>
    <definedName name="IQ_NET_LOANS_1YR_ANN_GROWTH">"c774"</definedName>
    <definedName name="IQ_NET_LOANS_2YR_ANN_CAGR">"c6106"</definedName>
    <definedName name="IQ_NET_LOANS_2YR_ANN_GROWTH">"c775"</definedName>
    <definedName name="IQ_NET_LOANS_3YR_ANN_CAGR">"c6107"</definedName>
    <definedName name="IQ_NET_LOANS_3YR_ANN_GROWTH">"c776"</definedName>
    <definedName name="IQ_NET_LOANS_5YR_ANN_CAGR">"c6108"</definedName>
    <definedName name="IQ_NET_LOANS_5YR_ANN_GROWTH">"c777"</definedName>
    <definedName name="IQ_NET_LOANS_7YR_ANN_CAGR">"c6109"</definedName>
    <definedName name="IQ_NET_LOANS_7YR_ANN_GROWTH">"c778"</definedName>
    <definedName name="IQ_NET_LOANS_CORE_DEPOSITS_FFIEC">"c13341"</definedName>
    <definedName name="IQ_NET_LOANS_DEPOSITS_FFIEC">"c13340"</definedName>
    <definedName name="IQ_NET_LOANS_EQUITY_FFIEC">"c13347"</definedName>
    <definedName name="IQ_NET_LOANS_LEASES_CORE_DEPOSITS_FDIC">"c6743"</definedName>
    <definedName name="IQ_NET_LOANS_LEASES_DEPOSITS_FDIC">"c6742"</definedName>
    <definedName name="IQ_NET_LOANS_TOTAL_DEPOSITS">"c779"</definedName>
    <definedName name="IQ_NET_LOSSES">"c15873"</definedName>
    <definedName name="IQ_NET_NEW_CLIENT_ASSETS">"c20430"</definedName>
    <definedName name="IQ_NET_NONINTEREST_INC_EXP_INTERNATIONAL_OPS_FFIEC">"c15387"</definedName>
    <definedName name="IQ_NET_OPERATING_INCOME_ASSETS_FDIC">"c6729"</definedName>
    <definedName name="IQ_NET_PREMIUM_WRITTEN_STATUTORY_SURPLUS">"c15880"</definedName>
    <definedName name="IQ_NET_PREMIUMS_WRITTEN_AVG_ASSETS">"c15888"</definedName>
    <definedName name="IQ_NET_PREMIUMS_WRITTEN_AVG_EQUITY">"c15891"</definedName>
    <definedName name="IQ_NET_PREMIUMS_WRITTEN_AVG_STATUTORY_SURPLUS">"c15890"</definedName>
    <definedName name="IQ_NET_PREMIUMS_WRITTEN_GROSS_PREMIUMS_WRITTEN">"c15889"</definedName>
    <definedName name="IQ_NET_RENTAL_EXP_FN">"c780"</definedName>
    <definedName name="IQ_NET_SECURITIZATION_INC_FOREIGN_FFIEC">"c15379"</definedName>
    <definedName name="IQ_NET_SECURITIZATION_INCOME_FDIC">"c6669"</definedName>
    <definedName name="IQ_NET_SERVICING_FEES_FDIC">"c6668"</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WS">"c13743"</definedName>
    <definedName name="IQ_NEWS_DATE">"c13746"</definedName>
    <definedName name="IQ_NEWS_SOURCE">"c13745"</definedName>
    <definedName name="IQ_NEWS_TIME">"c13759"</definedName>
    <definedName name="IQ_NEWS_URL">"c13744"</definedName>
    <definedName name="IQ_NEXT_CALL_DATE">"c2198"</definedName>
    <definedName name="IQ_NEXT_CALL_PRICE">"c2199"</definedName>
    <definedName name="IQ_NEXT_DIV_AMOUNT">"c17414"</definedName>
    <definedName name="IQ_NEXT_DIV_PAYMENT_DATE">"c17413"</definedName>
    <definedName name="IQ_NEXT_DIV_PAYMENT_TYPE">"c17415"</definedName>
    <definedName name="IQ_NEXT_DIV_RECORD_DATE">"c17412"</definedName>
    <definedName name="IQ_NEXT_EARNINGS_DATE">"c13592"</definedName>
    <definedName name="IQ_NEXT_INT_DATE">"c2187"</definedName>
    <definedName name="IQ_NEXT_PUT_DATE">"c2200"</definedName>
    <definedName name="IQ_NEXT_PUT_PRICE">"c2201"</definedName>
    <definedName name="IQ_NEXT_SINK_FUND_AMOUNT">"c2490"</definedName>
    <definedName name="IQ_NEXT_SINK_FUND_DATE">"c2489"</definedName>
    <definedName name="IQ_NEXT_SINK_FUND_PRICE">"c2491"</definedName>
    <definedName name="IQ_NEXT_XDIV_DATE">"c17411"</definedName>
    <definedName name="IQ_NEXT_YR_PROD_EST_MAX_ALUM">"c9251"</definedName>
    <definedName name="IQ_NEXT_YR_PROD_EST_MAX_CATHODE_COP">"c9198"</definedName>
    <definedName name="IQ_NEXT_YR_PROD_EST_MAX_COP">"c9196"</definedName>
    <definedName name="IQ_NEXT_YR_PROD_EST_MAX_DIAM">"c9675"</definedName>
    <definedName name="IQ_NEXT_YR_PROD_EST_MAX_GOLD">"c9036"</definedName>
    <definedName name="IQ_NEXT_YR_PROD_EST_MAX_IRON">"c9410"</definedName>
    <definedName name="IQ_NEXT_YR_PROD_EST_MAX_LEAD">"c9463"</definedName>
    <definedName name="IQ_NEXT_YR_PROD_EST_MAX_MANG">"c9516"</definedName>
    <definedName name="IQ_NEXT_YR_PROD_EST_MAX_MOLYB">"c9728"</definedName>
    <definedName name="IQ_NEXT_YR_PROD_EST_MAX_NICK">"c9304"</definedName>
    <definedName name="IQ_NEXT_YR_PROD_EST_MAX_PLAT">"c9142"</definedName>
    <definedName name="IQ_NEXT_YR_PROD_EST_MAX_SILVER">"c9089"</definedName>
    <definedName name="IQ_NEXT_YR_PROD_EST_MAX_TITAN">"c9569"</definedName>
    <definedName name="IQ_NEXT_YR_PROD_EST_MAX_URAN">"c9622"</definedName>
    <definedName name="IQ_NEXT_YR_PROD_EST_MAX_ZINC">"c9357"</definedName>
    <definedName name="IQ_NEXT_YR_PROD_EST_MIN_ALUM">"c9250"</definedName>
    <definedName name="IQ_NEXT_YR_PROD_EST_MIN_CATHODE_COP">"c9197"</definedName>
    <definedName name="IQ_NEXT_YR_PROD_EST_MIN_COP">"c9195"</definedName>
    <definedName name="IQ_NEXT_YR_PROD_EST_MIN_DIAM">"c9674"</definedName>
    <definedName name="IQ_NEXT_YR_PROD_EST_MIN_GOLD">"c9035"</definedName>
    <definedName name="IQ_NEXT_YR_PROD_EST_MIN_IRON">"c9409"</definedName>
    <definedName name="IQ_NEXT_YR_PROD_EST_MIN_LEAD">"c9462"</definedName>
    <definedName name="IQ_NEXT_YR_PROD_EST_MIN_MANG">"c9515"</definedName>
    <definedName name="IQ_NEXT_YR_PROD_EST_MIN_MOLYB">"c9727"</definedName>
    <definedName name="IQ_NEXT_YR_PROD_EST_MIN_NICK">"c9303"</definedName>
    <definedName name="IQ_NEXT_YR_PROD_EST_MIN_PLAT">"c9141"</definedName>
    <definedName name="IQ_NEXT_YR_PROD_EST_MIN_SILVER">"c9088"</definedName>
    <definedName name="IQ_NEXT_YR_PROD_EST_MIN_TITAN">"c9568"</definedName>
    <definedName name="IQ_NEXT_YR_PROD_EST_MIN_URAN">"c9621"</definedName>
    <definedName name="IQ_NEXT_YR_PROD_EST_MIN_ZINC">"c9356"</definedName>
    <definedName name="IQ_NI">"c781"</definedName>
    <definedName name="IQ_NI_10YR_ANN_CAGR">"c6110"</definedName>
    <definedName name="IQ_NI_10YR_ANN_GROWTH">"c782"</definedName>
    <definedName name="IQ_NI_1YR_ANN_GROWTH">"c783"</definedName>
    <definedName name="IQ_NI_2YR_ANN_CAGR">"c6111"</definedName>
    <definedName name="IQ_NI_2YR_ANN_GROWTH">"c784"</definedName>
    <definedName name="IQ_NI_3YR_ANN_CAGR">"c6112"</definedName>
    <definedName name="IQ_NI_3YR_ANN_GROWTH">"c785"</definedName>
    <definedName name="IQ_NI_5YR_ANN_CAGR">"c6113"</definedName>
    <definedName name="IQ_NI_5YR_ANN_GROWTH">"c786"</definedName>
    <definedName name="IQ_NI_7YR_ANN_CAGR">"c6114"</definedName>
    <definedName name="IQ_NI_7YR_ANN_GROWTH">"c787"</definedName>
    <definedName name="IQ_NI_ACT_OR_EST">"c2222"</definedName>
    <definedName name="IQ_NI_ACT_OR_EST_CIQ">"c5065"</definedName>
    <definedName name="IQ_NI_ACT_OR_EST_CIQ_COL">"c11712"</definedName>
    <definedName name="IQ_NI_AFTER_CAPITALIZED">"c788"</definedName>
    <definedName name="IQ_NI_AVAIL_EXCL">"c789"</definedName>
    <definedName name="IQ_NI_AVAIL_EXCL_MARGIN">"c790"</definedName>
    <definedName name="IQ_NI_AVAIL_INCL">"c791"</definedName>
    <definedName name="IQ_NI_AVAIL_SUBTOTAL_AP">"c8984"</definedName>
    <definedName name="IQ_NI_AVG_ASSETS_FFIEC">"c13370"</definedName>
    <definedName name="IQ_NI_BANK_AND_NONCONTROLLING_INTEREST_FFIEC">"c15365"</definedName>
    <definedName name="IQ_NI_BEFORE_CAPITALIZED">"c792"</definedName>
    <definedName name="IQ_NI_BEFORE_INTERNAL_ALLOCATIONS_FOREIGN_FFIEC">"c15393"</definedName>
    <definedName name="IQ_NI_CF">"c793"</definedName>
    <definedName name="IQ_NI_CHARGES_AP">"c8879"</definedName>
    <definedName name="IQ_NI_CHARGES_AP_ABS">"c8898"</definedName>
    <definedName name="IQ_NI_CHARGES_NAME_AP">"c8917"</definedName>
    <definedName name="IQ_NI_CHARGES_NAME_AP_ABS">"c8936"</definedName>
    <definedName name="IQ_NI_EST">"c1716"</definedName>
    <definedName name="IQ_NI_EST_CIQ">"c4702"</definedName>
    <definedName name="IQ_NI_FFIEC">"c13034"</definedName>
    <definedName name="IQ_NI_GAAP_GUIDANCE_CIQ">"c5008"</definedName>
    <definedName name="IQ_NI_GAAP_GUIDANCE_CIQ_COL">"c11655"</definedName>
    <definedName name="IQ_NI_GAAP_HIGH_GUIDANCE_CIQ">"c4589"</definedName>
    <definedName name="IQ_NI_GAAP_HIGH_GUIDANCE_CIQ_COL">"c11238"</definedName>
    <definedName name="IQ_NI_GAAP_LOW_GUIDANCE_CIQ">"c4629"</definedName>
    <definedName name="IQ_NI_GAAP_LOW_GUIDANCE_CIQ_COL">"c11278"</definedName>
    <definedName name="IQ_NI_GUIDANCE_CIQ">"c5007"</definedName>
    <definedName name="IQ_NI_GUIDANCE_CIQ_COL">"c11654"</definedName>
    <definedName name="IQ_NI_GW_EST">"c1723"</definedName>
    <definedName name="IQ_NI_GW_EST_CIQ">"c4709"</definedName>
    <definedName name="IQ_NI_GW_GUIDANCE_CIQ">"c5009"</definedName>
    <definedName name="IQ_NI_GW_GUIDANCE_CIQ_COL">"c11656"</definedName>
    <definedName name="IQ_NI_GW_HIGH_EST">"c1725"</definedName>
    <definedName name="IQ_NI_GW_HIGH_EST_CIQ">"c4711"</definedName>
    <definedName name="IQ_NI_GW_HIGH_GUIDANCE_CIQ">"c4590"</definedName>
    <definedName name="IQ_NI_GW_HIGH_GUIDANCE_CIQ_COL">"c11239"</definedName>
    <definedName name="IQ_NI_GW_LOW_EST">"c1726"</definedName>
    <definedName name="IQ_NI_GW_LOW_EST_CIQ">"c4712"</definedName>
    <definedName name="IQ_NI_GW_LOW_GUIDANCE_CIQ">"c4630"</definedName>
    <definedName name="IQ_NI_GW_LOW_GUIDANCE_CIQ_COL">"c11279"</definedName>
    <definedName name="IQ_NI_GW_MEDIAN_EST">"c1724"</definedName>
    <definedName name="IQ_NI_GW_MEDIAN_EST_CIQ">"c4710"</definedName>
    <definedName name="IQ_NI_GW_NUM_EST">"c1727"</definedName>
    <definedName name="IQ_NI_GW_NUM_EST_CIQ">"c4713"</definedName>
    <definedName name="IQ_NI_GW_STDDEV_EST">"c1728"</definedName>
    <definedName name="IQ_NI_GW_STDDEV_EST_CIQ">"c4714"</definedName>
    <definedName name="IQ_NI_HIGH_EST">"c1718"</definedName>
    <definedName name="IQ_NI_HIGH_EST_CIQ">"c4704"</definedName>
    <definedName name="IQ_NI_HIGH_GUIDANCE_CIQ">"c4588"</definedName>
    <definedName name="IQ_NI_HIGH_GUIDANCE_CIQ_COL">"c11237"</definedName>
    <definedName name="IQ_NI_LOW_EST">"c1719"</definedName>
    <definedName name="IQ_NI_LOW_EST_CIQ">"c4705"</definedName>
    <definedName name="IQ_NI_LOW_GUIDANCE_CIQ">"c4628"</definedName>
    <definedName name="IQ_NI_LOW_GUIDANCE_CIQ_COL">"c11277"</definedName>
    <definedName name="IQ_NI_MARGIN">"c794"</definedName>
    <definedName name="IQ_NI_MEDIAN_EST">"c1717"</definedName>
    <definedName name="IQ_NI_MEDIAN_EST_CIQ">"c4703"</definedName>
    <definedName name="IQ_NI_NON_CONTROLLING_INTERESTS_FFIEC">"c15366"</definedName>
    <definedName name="IQ_NI_NORM">"c1901"</definedName>
    <definedName name="IQ_NI_NORM_10YR_ANN_CAGR">"c6189"</definedName>
    <definedName name="IQ_NI_NORM_10YR_ANN_GROWTH">"c1960"</definedName>
    <definedName name="IQ_NI_NORM_1YR_ANN_GROWTH">"c1955"</definedName>
    <definedName name="IQ_NI_NORM_2YR_ANN_CAGR">"c6185"</definedName>
    <definedName name="IQ_NI_NORM_2YR_ANN_GROWTH">"c1956"</definedName>
    <definedName name="IQ_NI_NORM_3YR_ANN_CAGR">"c6186"</definedName>
    <definedName name="IQ_NI_NORM_3YR_ANN_GROWTH">"c1957"</definedName>
    <definedName name="IQ_NI_NORM_5YR_ANN_CAGR">"c6187"</definedName>
    <definedName name="IQ_NI_NORM_5YR_ANN_GROWTH">"c1958"</definedName>
    <definedName name="IQ_NI_NORM_7YR_ANN_CAGR">"c6188"</definedName>
    <definedName name="IQ_NI_NORM_7YR_ANN_GROWTH">"c1959"</definedName>
    <definedName name="IQ_NI_NORM_MARGIN">"c1964"</definedName>
    <definedName name="IQ_NI_NUM_EST">"c1720"</definedName>
    <definedName name="IQ_NI_NUM_EST_CIQ">"c4706"</definedName>
    <definedName name="IQ_NI_REPORTED_EST">"c1730"</definedName>
    <definedName name="IQ_NI_REPORTED_EST_CIQ">"c4716"</definedName>
    <definedName name="IQ_NI_REPORTED_HIGH_EST">"c1732"</definedName>
    <definedName name="IQ_NI_REPORTED_HIGH_EST_CIQ">"c4718"</definedName>
    <definedName name="IQ_NI_REPORTED_LOW_EST">"c1733"</definedName>
    <definedName name="IQ_NI_REPORTED_LOW_EST_CIQ">"c4719"</definedName>
    <definedName name="IQ_NI_REPORTED_MEDIAN_EST">"c1731"</definedName>
    <definedName name="IQ_NI_REPORTED_MEDIAN_EST_CIQ">"c4717"</definedName>
    <definedName name="IQ_NI_REPORTED_NUM_EST">"c1734"</definedName>
    <definedName name="IQ_NI_REPORTED_NUM_EST_CIQ">"c4720"</definedName>
    <definedName name="IQ_NI_REPORTED_STDDEV_EST">"c1735"</definedName>
    <definedName name="IQ_NI_REPORTED_STDDEV_EST_CIQ">"c4721"</definedName>
    <definedName name="IQ_NI_SBC_ACT_OR_EST">"c4474"</definedName>
    <definedName name="IQ_NI_SBC_ACT_OR_EST_CIQ">"c5012"</definedName>
    <definedName name="IQ_NI_SBC_ACT_OR_EST_CIQ_COL">"c11659"</definedName>
    <definedName name="IQ_NI_SBC_EST_CIQ">"c5011"</definedName>
    <definedName name="IQ_NI_SBC_GUIDANCE">"c4475"</definedName>
    <definedName name="IQ_NI_SBC_GUIDANCE_CIQ">"c5013"</definedName>
    <definedName name="IQ_NI_SBC_GUIDANCE_CIQ_COL">"c11660"</definedName>
    <definedName name="IQ_NI_SBC_GW_ACT_OR_EST">"c4478"</definedName>
    <definedName name="IQ_NI_SBC_GW_ACT_OR_EST_CIQ">"c5016"</definedName>
    <definedName name="IQ_NI_SBC_GW_ACT_OR_EST_CIQ_COL">"c11663"</definedName>
    <definedName name="IQ_NI_SBC_GW_EST_CIQ">"c5015"</definedName>
    <definedName name="IQ_NI_SBC_GW_GUIDANCE">"c4479"</definedName>
    <definedName name="IQ_NI_SBC_GW_GUIDANCE_CIQ">"c5017"</definedName>
    <definedName name="IQ_NI_SBC_GW_GUIDANCE_CIQ_COL">"c11664"</definedName>
    <definedName name="IQ_NI_SBC_GW_HIGH_EST_CIQ">"c5018"</definedName>
    <definedName name="IQ_NI_SBC_GW_HIGH_GUIDANCE">"c4187"</definedName>
    <definedName name="IQ_NI_SBC_GW_HIGH_GUIDANCE_CIQ">"c4599"</definedName>
    <definedName name="IQ_NI_SBC_GW_HIGH_GUIDANCE_CIQ_COL">"c11248"</definedName>
    <definedName name="IQ_NI_SBC_GW_LOW_EST_CIQ">"c5019"</definedName>
    <definedName name="IQ_NI_SBC_GW_LOW_GUIDANCE">"c4227"</definedName>
    <definedName name="IQ_NI_SBC_GW_LOW_GUIDANCE_CIQ">"c4639"</definedName>
    <definedName name="IQ_NI_SBC_GW_LOW_GUIDANCE_CIQ_COL">"c11288"</definedName>
    <definedName name="IQ_NI_SBC_GW_MEDIAN_EST_CIQ">"c5020"</definedName>
    <definedName name="IQ_NI_SBC_GW_NUM_EST_CIQ">"c5021"</definedName>
    <definedName name="IQ_NI_SBC_GW_STDDEV_EST_CIQ">"c5022"</definedName>
    <definedName name="IQ_NI_SBC_HIGH_EST_CIQ">"c5024"</definedName>
    <definedName name="IQ_NI_SBC_HIGH_GUIDANCE">"c4186"</definedName>
    <definedName name="IQ_NI_SBC_HIGH_GUIDANCE_CIQ">"c4598"</definedName>
    <definedName name="IQ_NI_SBC_HIGH_GUIDANCE_CIQ_COL">"c11247"</definedName>
    <definedName name="IQ_NI_SBC_LOW_EST_CIQ">"c5025"</definedName>
    <definedName name="IQ_NI_SBC_LOW_GUIDANCE">"c4226"</definedName>
    <definedName name="IQ_NI_SBC_LOW_GUIDANCE_CIQ">"c4638"</definedName>
    <definedName name="IQ_NI_SBC_LOW_GUIDANCE_CIQ_COL">"c11287"</definedName>
    <definedName name="IQ_NI_SBC_MEDIAN_EST_CIQ">"c5026"</definedName>
    <definedName name="IQ_NI_SBC_NUM_EST_CIQ">"c5027"</definedName>
    <definedName name="IQ_NI_SBC_STDDEV_EST_CIQ">"c5028"</definedName>
    <definedName name="IQ_NI_SFAS">"c795"</definedName>
    <definedName name="IQ_NI_STDDEV_EST">"c1721"</definedName>
    <definedName name="IQ_NI_STDDEV_EST_CIQ">"c4707"</definedName>
    <definedName name="IQ_NI_SUBTOTAL_AP">"c8983"</definedName>
    <definedName name="IQ_NLA_PCT_LEASED_CONSOL">"c8815"</definedName>
    <definedName name="IQ_NLA_PCT_LEASED_MANAGED">"c8817"</definedName>
    <definedName name="IQ_NLA_PCT_LEASED_OTHER">"c8818"</definedName>
    <definedName name="IQ_NLA_PCT_LEASED_TOTAL">"c8819"</definedName>
    <definedName name="IQ_NLA_PCT_LEASED_UNCONSOL">"c8816"</definedName>
    <definedName name="IQ_NLA_SQ_FT_CONSOL">"c8800"</definedName>
    <definedName name="IQ_NLA_SQ_FT_MANAGED">"c8802"</definedName>
    <definedName name="IQ_NLA_SQ_FT_OTHER">"c8803"</definedName>
    <definedName name="IQ_NLA_SQ_FT_TOTAL">"c8804"</definedName>
    <definedName name="IQ_NLA_SQ_FT_UNCONSOL">"c8801"</definedName>
    <definedName name="IQ_NLA_SQ_METER_CONSOL">"c8805"</definedName>
    <definedName name="IQ_NLA_SQ_METER_MANAGED">"c8807"</definedName>
    <definedName name="IQ_NLA_SQ_METER_OTHER">"c8808"</definedName>
    <definedName name="IQ_NLA_SQ_METER_TOTAL">"c8809"</definedName>
    <definedName name="IQ_NLA_SQ_METER_UNCONSOL">"c8806"</definedName>
    <definedName name="IQ_NOI_INCL_UNCONSOL">"c16068"</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_ALLOW_RECEIVABLES_FFIEC">"c13353"</definedName>
    <definedName name="IQ_NON_ACCRUAL_ASSET_SOLD_DURING_QTR_FFIEC">"c15350"</definedName>
    <definedName name="IQ_NON_ACCRUAL_LOANS">"c796"</definedName>
    <definedName name="IQ_NON_CASH">"c797"</definedName>
    <definedName name="IQ_NON_CASH_ITEMS">"c797"</definedName>
    <definedName name="IQ_NON_CD_DEPOSITS">"c15718"</definedName>
    <definedName name="IQ_NON_CD_DEPOSITS_TOTAL_DEPOSITS">"c15725"</definedName>
    <definedName name="IQ_NON_CURRENT_LOANS_FFIEC">"c13860"</definedName>
    <definedName name="IQ_NON_FARM_NONRES_PROPERTIES_TRADING_DOM_FFIEC">"c12931"</definedName>
    <definedName name="IQ_NON_INS_EXP">"c798"</definedName>
    <definedName name="IQ_NON_INS_REV">"c799"</definedName>
    <definedName name="IQ_NON_INT_BAL_OTHER_INSTITUTIONS_FFIEC">"c12950"</definedName>
    <definedName name="IQ_NON_INT_BEAR_CD">"c800"</definedName>
    <definedName name="IQ_NON_INT_BEARING_DEPOSITS">"c800"</definedName>
    <definedName name="IQ_NON_INT_DEPOSITS_DOM_FFIEC">"c12851"</definedName>
    <definedName name="IQ_NON_INT_DEPOSITS_FOREIGN_FFIEC">"c12854"</definedName>
    <definedName name="IQ_NON_INT_EXP">"c801"</definedName>
    <definedName name="IQ_NON_INT_EXP_AVG_ASSETS_FFIEC">"c18878"</definedName>
    <definedName name="IQ_NON_INT_EXP_BNK_AP">"c8877"</definedName>
    <definedName name="IQ_NON_INT_EXP_BNK_AP_ABS">"c8896"</definedName>
    <definedName name="IQ_NON_INT_EXP_BNK_NAME_AP">"c8915"</definedName>
    <definedName name="IQ_NON_INT_EXP_BNK_NAME_AP_ABS">"c8934"</definedName>
    <definedName name="IQ_NON_INT_EXP_BNK_SUBTOTAL_AP">"c8981"</definedName>
    <definedName name="IQ_NON_INT_EXP_FDIC">"c6579"</definedName>
    <definedName name="IQ_NON_INT_EXPENSE_AVG_ASSET">"c15708"</definedName>
    <definedName name="IQ_NON_INT_EXPENSE_FFIEC">"c13028"</definedName>
    <definedName name="IQ_NON_INT_INC">"c802"</definedName>
    <definedName name="IQ_NON_INT_INC_10YR_ANN_CAGR">"c6115"</definedName>
    <definedName name="IQ_NON_INT_INC_10YR_ANN_GROWTH">"c803"</definedName>
    <definedName name="IQ_NON_INT_INC_1YR_ANN_GROWTH">"c804"</definedName>
    <definedName name="IQ_NON_INT_INC_2YR_ANN_CAGR">"c6116"</definedName>
    <definedName name="IQ_NON_INT_INC_2YR_ANN_GROWTH">"c805"</definedName>
    <definedName name="IQ_NON_INT_INC_3YR_ANN_CAGR">"c6117"</definedName>
    <definedName name="IQ_NON_INT_INC_3YR_ANN_GROWTH">"c806"</definedName>
    <definedName name="IQ_NON_INT_INC_5YR_ANN_CAGR">"c6118"</definedName>
    <definedName name="IQ_NON_INT_INC_5YR_ANN_GROWTH">"c807"</definedName>
    <definedName name="IQ_NON_INT_INC_7YR_ANN_CAGR">"c6119"</definedName>
    <definedName name="IQ_NON_INT_INC_7YR_ANN_GROWTH">"c808"</definedName>
    <definedName name="IQ_NON_INT_INC_AVG_ASSETS_FFIEC">"c13359"</definedName>
    <definedName name="IQ_NON_INT_INC_BNK_AP">"c8876"</definedName>
    <definedName name="IQ_NON_INT_INC_BNK_AP_ABS">"c8895"</definedName>
    <definedName name="IQ_NON_INT_INC_BNK_NAME_AP">"c8914"</definedName>
    <definedName name="IQ_NON_INT_INC_BNK_NAME_AP_ABS">"c8933"</definedName>
    <definedName name="IQ_NON_INT_INC_BNK_SUBTOTAL_AP">"c8980"</definedName>
    <definedName name="IQ_NON_INT_INC_FDIC">"c6575"</definedName>
    <definedName name="IQ_NON_INT_INC_OPERATING_INC_FFIEC">"c13382"</definedName>
    <definedName name="IQ_NON_INT_INCOME_AVG_ASSET">"c15707"</definedName>
    <definedName name="IQ_NON_INT_INCOME_FFIEC">"c13017"</definedName>
    <definedName name="IQ_NON_INTEREST_EXP">"c801"</definedName>
    <definedName name="IQ_NON_INTEREST_INC">"c802"</definedName>
    <definedName name="IQ_NON_OPER_EXP">"c809"</definedName>
    <definedName name="IQ_NON_OPER_INC">"c810"</definedName>
    <definedName name="IQ_NON_PERF_ASSETS_10YR_ANN_CAGR">"c6120"</definedName>
    <definedName name="IQ_NON_PERF_ASSETS_10YR_ANN_GROWTH">"c811"</definedName>
    <definedName name="IQ_NON_PERF_ASSETS_1YR_ANN_GROWTH">"c812"</definedName>
    <definedName name="IQ_NON_PERF_ASSETS_2YR_ANN_CAGR">"c6121"</definedName>
    <definedName name="IQ_NON_PERF_ASSETS_2YR_ANN_GROWTH">"c813"</definedName>
    <definedName name="IQ_NON_PERF_ASSETS_3YR_ANN_CAGR">"c6122"</definedName>
    <definedName name="IQ_NON_PERF_ASSETS_3YR_ANN_GROWTH">"c814"</definedName>
    <definedName name="IQ_NON_PERF_ASSETS_5YR_ANN_CAGR">"c6123"</definedName>
    <definedName name="IQ_NON_PERF_ASSETS_5YR_ANN_GROWTH">"c815"</definedName>
    <definedName name="IQ_NON_PERF_ASSETS_7YR_ANN_CAGR">"c6124"</definedName>
    <definedName name="IQ_NON_PERF_ASSETS_7YR_ANN_GROWTH">"c816"</definedName>
    <definedName name="IQ_NON_PERF_ASSETS_EQUITY">"c15702"</definedName>
    <definedName name="IQ_NON_PERF_ASSETS_LOANS_OREO">"c15701"</definedName>
    <definedName name="IQ_NON_PERF_ASSETS_TOTAL_ASSETS">"c817"</definedName>
    <definedName name="IQ_NON_PERF_LOANS_10YR_ANN_CAGR">"c6125"</definedName>
    <definedName name="IQ_NON_PERF_LOANS_10YR_ANN_GROWTH">"c818"</definedName>
    <definedName name="IQ_NON_PERF_LOANS_1YR_ANN_GROWTH">"c819"</definedName>
    <definedName name="IQ_NON_PERF_LOANS_2YR_ANN_CAGR">"c6126"</definedName>
    <definedName name="IQ_NON_PERF_LOANS_2YR_ANN_GROWTH">"c820"</definedName>
    <definedName name="IQ_NON_PERF_LOANS_3YR_ANN_CAGR">"c6127"</definedName>
    <definedName name="IQ_NON_PERF_LOANS_3YR_ANN_GROWTH">"c821"</definedName>
    <definedName name="IQ_NON_PERF_LOANS_5YR_ANN_CAGR">"c6128"</definedName>
    <definedName name="IQ_NON_PERF_LOANS_5YR_ANN_GROWTH">"c822"</definedName>
    <definedName name="IQ_NON_PERF_LOANS_7YR_ANN_CAGR">"c6129"</definedName>
    <definedName name="IQ_NON_PERF_LOANS_7YR_ANN_GROWTH">"c823"</definedName>
    <definedName name="IQ_NON_PERF_LOANS_TOTAL_ASSETS">"c824"</definedName>
    <definedName name="IQ_NON_PERF_LOANS_TOTAL_LOANS">"c825"</definedName>
    <definedName name="IQ_NON_PERFORMING_ASSETS">"c826"</definedName>
    <definedName name="IQ_NON_PERFORMING_ASSETS_FFIEC">"c13859"</definedName>
    <definedName name="IQ_NON_PERFORMING_LOANS">"c827"</definedName>
    <definedName name="IQ_NON_PERFORMING_LOANS_FFIEC">"c13861"</definedName>
    <definedName name="IQ_NON_RE_DA">"c16179"</definedName>
    <definedName name="IQ_NON_RENTAL_NOI">"c16066"</definedName>
    <definedName name="IQ_NON_RENTAL_OPERATING_EXPENSE">"c16046"</definedName>
    <definedName name="IQ_NON_US_ADDRESS_LEASE_FIN_REC_FFIEC">"c13625"</definedName>
    <definedName name="IQ_NON_US_ADDRESSEES_TOTAL_LOANS_FOREIGN_FDIC">"c6443"</definedName>
    <definedName name="IQ_NON_US_CHARGE_OFFS_AND_RECOVERIES_FDIC">"c6650"</definedName>
    <definedName name="IQ_NON_US_CHARGE_OFFS_FDIC">"c6648"</definedName>
    <definedName name="IQ_NON_US_COMMERCIAL_INDUSTRIAL_CHARGE_OFFS_FDIC">"c6651"</definedName>
    <definedName name="IQ_NON_US_NET_LOANS_FDIC">"c6376"</definedName>
    <definedName name="IQ_NON_US_RECOVERIES_FDIC">"c6649"</definedName>
    <definedName name="IQ_NONCASH_INCOME_AMORT_CLOSED_END_LOANS_FFIEC">"c13078"</definedName>
    <definedName name="IQ_NONCASH_PENSION_EXP">"c3000"</definedName>
    <definedName name="IQ_NONCORE_ASSETS_TOT_FFIEC">"c13443"</definedName>
    <definedName name="IQ_NONCURRENT_LOANS_1_4_FAMILY_FDIC">"c6770"</definedName>
    <definedName name="IQ_NONCURRENT_LOANS_COMMERCIAL_INDUSTRIAL_FDIC">"c6773"</definedName>
    <definedName name="IQ_NONCURRENT_LOANS_COMMERCIAL_RE_FDIC">"c6768"</definedName>
    <definedName name="IQ_NONCURRENT_LOANS_COMMERCIAL_RE_NOT_SECURED_FDIC">"c6778"</definedName>
    <definedName name="IQ_NONCURRENT_LOANS_CONSTRUCTION_LAND_DEV_FDIC">"c6767"</definedName>
    <definedName name="IQ_NONCURRENT_LOANS_CREDIT_CARD_FDIC">"c6775"</definedName>
    <definedName name="IQ_NONCURRENT_LOANS_GUARANTEED_FDIC">"c6358"</definedName>
    <definedName name="IQ_NONCURRENT_LOANS_HOME_EQUITY_FDIC">"c6771"</definedName>
    <definedName name="IQ_NONCURRENT_LOANS_INDIVIDUALS_FDIC">"c6774"</definedName>
    <definedName name="IQ_NONCURRENT_LOANS_LEASES_FDIC">"c6357"</definedName>
    <definedName name="IQ_NONCURRENT_LOANS_MULTIFAMILY_FDIC">"c6769"</definedName>
    <definedName name="IQ_NONCURRENT_LOANS_OTHER_FAMILY_FDIC">"c6772"</definedName>
    <definedName name="IQ_NONCURRENT_LOANS_OTHER_INDIVIDUAL_FDIC">"c6776"</definedName>
    <definedName name="IQ_NONCURRENT_LOANS_OTHER_LOANS_FDIC">"c6777"</definedName>
    <definedName name="IQ_NONCURRENT_LOANS_RE_FDIC">"c6766"</definedName>
    <definedName name="IQ_NONCURRENT_LOANS_TOTAL_LOANS_FDIC">"c6765"</definedName>
    <definedName name="IQ_NONCURRENT_OREO_ASSETS_FDIC">"c6741"</definedName>
    <definedName name="IQ_NONDEF_CAPITAL_GOODS_ORDERS">"c6932"</definedName>
    <definedName name="IQ_NONDEF_CAPITAL_GOODS_ORDERS_APR">"c7592"</definedName>
    <definedName name="IQ_NONDEF_CAPITAL_GOODS_ORDERS_APR_FC">"c8472"</definedName>
    <definedName name="IQ_NONDEF_CAPITAL_GOODS_ORDERS_FC">"c7812"</definedName>
    <definedName name="IQ_NONDEF_CAPITAL_GOODS_ORDERS_POP">"c7152"</definedName>
    <definedName name="IQ_NONDEF_CAPITAL_GOODS_ORDERS_POP_FC">"c8032"</definedName>
    <definedName name="IQ_NONDEF_CAPITAL_GOODS_ORDERS_YOY">"c7372"</definedName>
    <definedName name="IQ_NONDEF_CAPITAL_GOODS_ORDERS_YOY_FC">"c8252"</definedName>
    <definedName name="IQ_NONDEF_CAPITAL_GOODS_SHIPMENTS">"c6933"</definedName>
    <definedName name="IQ_NONDEF_CAPITAL_GOODS_SHIPMENTS_APR">"c7593"</definedName>
    <definedName name="IQ_NONDEF_CAPITAL_GOODS_SHIPMENTS_APR_FC">"c8473"</definedName>
    <definedName name="IQ_NONDEF_CAPITAL_GOODS_SHIPMENTS_FC">"c7813"</definedName>
    <definedName name="IQ_NONDEF_CAPITAL_GOODS_SHIPMENTS_POP">"c7153"</definedName>
    <definedName name="IQ_NONDEF_CAPITAL_GOODS_SHIPMENTS_POP_FC">"c8033"</definedName>
    <definedName name="IQ_NONDEF_CAPITAL_GOODS_SHIPMENTS_YOY">"c7373"</definedName>
    <definedName name="IQ_NONDEF_CAPITAL_GOODS_SHIPMENTS_YOY_FC">"c8253"</definedName>
    <definedName name="IQ_NONDEF_SPENDING_SAAR">"c6934"</definedName>
    <definedName name="IQ_NONDEF_SPENDING_SAAR_APR">"c7594"</definedName>
    <definedName name="IQ_NONDEF_SPENDING_SAAR_APR_FC">"c8474"</definedName>
    <definedName name="IQ_NONDEF_SPENDING_SAAR_FC">"c7814"</definedName>
    <definedName name="IQ_NONDEF_SPENDING_SAAR_POP">"c7154"</definedName>
    <definedName name="IQ_NONDEF_SPENDING_SAAR_POP_FC">"c8034"</definedName>
    <definedName name="IQ_NONDEF_SPENDING_SAAR_YOY">"c7374"</definedName>
    <definedName name="IQ_NONDEF_SPENDING_SAAR_YOY_FC">"c8254"</definedName>
    <definedName name="IQ_NONFARM_EMP_HRS_PCT_CHANGE">"c6935"</definedName>
    <definedName name="IQ_NONFARM_EMP_HRS_PCT_CHANGE_FC">"c7815"</definedName>
    <definedName name="IQ_NONFARM_EMP_HRS_PCT_CHANGE_POP">"c7155"</definedName>
    <definedName name="IQ_NONFARM_EMP_HRS_PCT_CHANGE_POP_FC">"c8035"</definedName>
    <definedName name="IQ_NONFARM_EMP_HRS_PCT_CHANGE_YOY">"c7375"</definedName>
    <definedName name="IQ_NONFARM_EMP_HRS_PCT_CHANGE_YOY_FC">"c8255"</definedName>
    <definedName name="IQ_NONFARM_NONRES_DOM_FFIEC">"c15271"</definedName>
    <definedName name="IQ_NONFARM_NONRES_GROSS_LOANS_FFIEC">"c13405"</definedName>
    <definedName name="IQ_NONFARM_NONRES_LL_REC_DOM_FFIEC">"c13626"</definedName>
    <definedName name="IQ_NONFARM_NONRES_RISK_BASED_FFIEC">"c13426"</definedName>
    <definedName name="IQ_NONFARM_OUTPUT_PER_HR">"c6936"</definedName>
    <definedName name="IQ_NONFARM_OUTPUT_PER_HR_APR">"c7596"</definedName>
    <definedName name="IQ_NONFARM_OUTPUT_PER_HR_APR_FC">"c8476"</definedName>
    <definedName name="IQ_NONFARM_OUTPUT_PER_HR_FC">"c7816"</definedName>
    <definedName name="IQ_NONFARM_OUTPUT_PER_HR_POP">"c7156"</definedName>
    <definedName name="IQ_NONFARM_OUTPUT_PER_HR_POP_FC">"c8036"</definedName>
    <definedName name="IQ_NONFARM_OUTPUT_PER_HR_YOY">"c7376"</definedName>
    <definedName name="IQ_NONFARM_OUTPUT_PER_HR_YOY_FC">"c8256"</definedName>
    <definedName name="IQ_NONFARM_PAYROLLS">"c6926"</definedName>
    <definedName name="IQ_NONFARM_PAYROLLS_APR">"c7586"</definedName>
    <definedName name="IQ_NONFARM_PAYROLLS_APR_FC">"c8466"</definedName>
    <definedName name="IQ_NONFARM_PAYROLLS_FC">"c7806"</definedName>
    <definedName name="IQ_NONFARM_PAYROLLS_POP">"c7146"</definedName>
    <definedName name="IQ_NONFARM_PAYROLLS_POP_FC">"c8026"</definedName>
    <definedName name="IQ_NONFARM_PAYROLLS_YOY">"c7366"</definedName>
    <definedName name="IQ_NONFARM_PAYROLLS_YOY_FC">"c8246"</definedName>
    <definedName name="IQ_NONFARM_TOTAL_HR_INDEX">"c6937"</definedName>
    <definedName name="IQ_NONFARM_TOTAL_HR_INDEX_APR">"c7597"</definedName>
    <definedName name="IQ_NONFARM_TOTAL_HR_INDEX_APR_FC">"c8477"</definedName>
    <definedName name="IQ_NONFARM_TOTAL_HR_INDEX_FC">"c7817"</definedName>
    <definedName name="IQ_NONFARM_TOTAL_HR_INDEX_POP">"c7157"</definedName>
    <definedName name="IQ_NONFARM_TOTAL_HR_INDEX_POP_FC">"c8037"</definedName>
    <definedName name="IQ_NONFARM_TOTAL_HR_INDEX_YOY">"c7377"</definedName>
    <definedName name="IQ_NONFARM_TOTAL_HR_INDEX_YOY_FC">"c8257"</definedName>
    <definedName name="IQ_NONFARM_WAGES">"c6938"</definedName>
    <definedName name="IQ_NONFARM_WAGES_APR">"c7598"</definedName>
    <definedName name="IQ_NONFARM_WAGES_APR_FC">"c8478"</definedName>
    <definedName name="IQ_NONFARM_WAGES_FC">"c7818"</definedName>
    <definedName name="IQ_NONFARM_WAGES_INDEX">"c6939"</definedName>
    <definedName name="IQ_NONFARM_WAGES_INDEX_APR">"c7599"</definedName>
    <definedName name="IQ_NONFARM_WAGES_INDEX_APR_FC">"c8479"</definedName>
    <definedName name="IQ_NONFARM_WAGES_INDEX_FC">"c7819"</definedName>
    <definedName name="IQ_NONFARM_WAGES_INDEX_POP">"c7159"</definedName>
    <definedName name="IQ_NONFARM_WAGES_INDEX_POP_FC">"c8039"</definedName>
    <definedName name="IQ_NONFARM_WAGES_INDEX_YOY">"c7379"</definedName>
    <definedName name="IQ_NONFARM_WAGES_INDEX_YOY_FC">"c8259"</definedName>
    <definedName name="IQ_NONFARM_WAGES_POP">"c7158"</definedName>
    <definedName name="IQ_NONFARM_WAGES_POP_FC">"c8038"</definedName>
    <definedName name="IQ_NONFARM_WAGES_YOY">"c7378"</definedName>
    <definedName name="IQ_NONFARM_WAGES_YOY_FC">"c8258"</definedName>
    <definedName name="IQ_NONINTEREST_BEARING_BALANCES_FDIC">"c6394"</definedName>
    <definedName name="IQ_NONINTEREST_BEARING_CASH_FFIEC">"c12774"</definedName>
    <definedName name="IQ_NONINTEREST_BEARING_DEPOSITS_DOMESTIC_FDIC">"c6477"</definedName>
    <definedName name="IQ_NONINTEREST_BEARING_DEPOSITS_FOREIGN_FDIC">"c6484"</definedName>
    <definedName name="IQ_NONINTEREST_EXPENSE_EARNING_ASSETS_FDIC">"c6728"</definedName>
    <definedName name="IQ_NONINTEREST_INC_FOREIGN_FFIEC">"c15376"</definedName>
    <definedName name="IQ_NONINTEREST_INCOME_EARNING_ASSETS_FDIC">"c6727"</definedName>
    <definedName name="IQ_NONMORTGAGE_SERVICING_FDIC">"c6336"</definedName>
    <definedName name="IQ_NONQUALIFYING_PREFERRED_T1_FFIEC">"c13134"</definedName>
    <definedName name="IQ_NONRECOURSE_DEBT">"c2550"</definedName>
    <definedName name="IQ_NONRECOURSE_DEBT_PCT">"c2551"</definedName>
    <definedName name="IQ_NONRES_FIXED_INVEST">"c6931"</definedName>
    <definedName name="IQ_NONRES_FIXED_INVEST_APR">"c7591"</definedName>
    <definedName name="IQ_NONRES_FIXED_INVEST_POP">"c7151"</definedName>
    <definedName name="IQ_NONRES_FIXED_INVEST_PRIV_APR_FC_UNUSED">"c8468"</definedName>
    <definedName name="IQ_NONRES_FIXED_INVEST_PRIV_APR_FC_UNUSED_UNUSED_UNUSED">"c8468"</definedName>
    <definedName name="IQ_NONRES_FIXED_INVEST_PRIV_APR_UNUSED">"c7588"</definedName>
    <definedName name="IQ_NONRES_FIXED_INVEST_PRIV_APR_UNUSED_UNUSED_UNUSED">"c7588"</definedName>
    <definedName name="IQ_NONRES_FIXED_INVEST_PRIV_FC_UNUSED">"c7808"</definedName>
    <definedName name="IQ_NONRES_FIXED_INVEST_PRIV_FC_UNUSED_UNUSED_UNUSED">"c7808"</definedName>
    <definedName name="IQ_NONRES_FIXED_INVEST_PRIV_POP_FC_UNUSED">"c8028"</definedName>
    <definedName name="IQ_NONRES_FIXED_INVEST_PRIV_POP_FC_UNUSED_UNUSED_UNUSED">"c8028"</definedName>
    <definedName name="IQ_NONRES_FIXED_INVEST_PRIV_POP_UNUSED">"c7148"</definedName>
    <definedName name="IQ_NONRES_FIXED_INVEST_PRIV_POP_UNUSED_UNUSED_UNUSED">"c7148"</definedName>
    <definedName name="IQ_NONRES_FIXED_INVEST_PRIV_REAL">"c6989"</definedName>
    <definedName name="IQ_NONRES_FIXED_INVEST_PRIV_REAL_APR">"c7649"</definedName>
    <definedName name="IQ_NONRES_FIXED_INVEST_PRIV_REAL_APR_FC">"c8529"</definedName>
    <definedName name="IQ_NONRES_FIXED_INVEST_PRIV_REAL_FC">"c7869"</definedName>
    <definedName name="IQ_NONRES_FIXED_INVEST_PRIV_REAL_POP">"c7209"</definedName>
    <definedName name="IQ_NONRES_FIXED_INVEST_PRIV_REAL_POP_FC">"c8089"</definedName>
    <definedName name="IQ_NONRES_FIXED_INVEST_PRIV_REAL_SAAR">"c6990"</definedName>
    <definedName name="IQ_NONRES_FIXED_INVEST_PRIV_REAL_SAAR_APR">"c7650"</definedName>
    <definedName name="IQ_NONRES_FIXED_INVEST_PRIV_REAL_SAAR_APR_FC">"c8530"</definedName>
    <definedName name="IQ_NONRES_FIXED_INVEST_PRIV_REAL_SAAR_FC">"c7870"</definedName>
    <definedName name="IQ_NONRES_FIXED_INVEST_PRIV_REAL_SAAR_POP">"c7210"</definedName>
    <definedName name="IQ_NONRES_FIXED_INVEST_PRIV_REAL_SAAR_POP_FC">"c8090"</definedName>
    <definedName name="IQ_NONRES_FIXED_INVEST_PRIV_REAL_SAAR_USD_APR_FC">"c11981"</definedName>
    <definedName name="IQ_NONRES_FIXED_INVEST_PRIV_REAL_SAAR_USD_FC">"c11978"</definedName>
    <definedName name="IQ_NONRES_FIXED_INVEST_PRIV_REAL_SAAR_USD_POP_FC">"c11979"</definedName>
    <definedName name="IQ_NONRES_FIXED_INVEST_PRIV_REAL_SAAR_USD_YOY_FC">"c11980"</definedName>
    <definedName name="IQ_NONRES_FIXED_INVEST_PRIV_REAL_SAAR_YOY">"c7430"</definedName>
    <definedName name="IQ_NONRES_FIXED_INVEST_PRIV_REAL_SAAR_YOY_FC">"c8310"</definedName>
    <definedName name="IQ_NONRES_FIXED_INVEST_PRIV_REAL_USD_APR_FC">"c11977"</definedName>
    <definedName name="IQ_NONRES_FIXED_INVEST_PRIV_REAL_USD_FC">"c11974"</definedName>
    <definedName name="IQ_NONRES_FIXED_INVEST_PRIV_REAL_USD_POP_FC">"c11975"</definedName>
    <definedName name="IQ_NONRES_FIXED_INVEST_PRIV_REAL_USD_YOY_FC">"c11976"</definedName>
    <definedName name="IQ_NONRES_FIXED_INVEST_PRIV_REAL_YOY">"c7429"</definedName>
    <definedName name="IQ_NONRES_FIXED_INVEST_PRIV_REAL_YOY_FC">"c8309"</definedName>
    <definedName name="IQ_NONRES_FIXED_INVEST_PRIV_SAAR">"c6929"</definedName>
    <definedName name="IQ_NONRES_FIXED_INVEST_PRIV_SAAR_APR">"c7589"</definedName>
    <definedName name="IQ_NONRES_FIXED_INVEST_PRIV_SAAR_APR_FC">"c8469"</definedName>
    <definedName name="IQ_NONRES_FIXED_INVEST_PRIV_SAAR_FC">"c7809"</definedName>
    <definedName name="IQ_NONRES_FIXED_INVEST_PRIV_SAAR_POP">"c7149"</definedName>
    <definedName name="IQ_NONRES_FIXED_INVEST_PRIV_SAAR_POP_FC">"c8029"</definedName>
    <definedName name="IQ_NONRES_FIXED_INVEST_PRIV_SAAR_USD_APR_FC">"c11877"</definedName>
    <definedName name="IQ_NONRES_FIXED_INVEST_PRIV_SAAR_USD_FC">"c11874"</definedName>
    <definedName name="IQ_NONRES_FIXED_INVEST_PRIV_SAAR_USD_POP_FC">"c11875"</definedName>
    <definedName name="IQ_NONRES_FIXED_INVEST_PRIV_SAAR_USD_YOY_FC">"c11876"</definedName>
    <definedName name="IQ_NONRES_FIXED_INVEST_PRIV_SAAR_YOY">"c7369"</definedName>
    <definedName name="IQ_NONRES_FIXED_INVEST_PRIV_SAAR_YOY_FC">"c8249"</definedName>
    <definedName name="IQ_NONRES_FIXED_INVEST_PRIV_UNUSED">"c6928"</definedName>
    <definedName name="IQ_NONRES_FIXED_INVEST_PRIV_UNUSED_UNUSED_UNUSED">"c6928"</definedName>
    <definedName name="IQ_NONRES_FIXED_INVEST_PRIV_USD_APR_FC">"c11873"</definedName>
    <definedName name="IQ_NONRES_FIXED_INVEST_PRIV_USD_FC">"c11870"</definedName>
    <definedName name="IQ_NONRES_FIXED_INVEST_PRIV_USD_POP_FC">"c11871"</definedName>
    <definedName name="IQ_NONRES_FIXED_INVEST_PRIV_USD_YOY_FC">"c11872"</definedName>
    <definedName name="IQ_NONRES_FIXED_INVEST_PRIV_YOY_FC_UNUSED">"c8248"</definedName>
    <definedName name="IQ_NONRES_FIXED_INVEST_PRIV_YOY_FC_UNUSED_UNUSED_UNUSED">"c8248"</definedName>
    <definedName name="IQ_NONRES_FIXED_INVEST_PRIV_YOY_UNUSED">"c7368"</definedName>
    <definedName name="IQ_NONRES_FIXED_INVEST_PRIV_YOY_UNUSED_UNUSED_UNUSED">"c7368"</definedName>
    <definedName name="IQ_NONRES_FIXED_INVEST_REAL">"c6993"</definedName>
    <definedName name="IQ_NONRES_FIXED_INVEST_REAL_APR">"c7653"</definedName>
    <definedName name="IQ_NONRES_FIXED_INVEST_REAL_POP">"c7213"</definedName>
    <definedName name="IQ_NONRES_FIXED_INVEST_REAL_SAAR">"c6987"</definedName>
    <definedName name="IQ_NONRES_FIXED_INVEST_REAL_SAAR_APR">"c7647"</definedName>
    <definedName name="IQ_NONRES_FIXED_INVEST_REAL_SAAR_APR_FC">"c8527"</definedName>
    <definedName name="IQ_NONRES_FIXED_INVEST_REAL_SAAR_FC">"c7867"</definedName>
    <definedName name="IQ_NONRES_FIXED_INVEST_REAL_SAAR_POP">"c7207"</definedName>
    <definedName name="IQ_NONRES_FIXED_INVEST_REAL_SAAR_POP_FC">"c8087"</definedName>
    <definedName name="IQ_NONRES_FIXED_INVEST_REAL_SAAR_YOY">"c7427"</definedName>
    <definedName name="IQ_NONRES_FIXED_INVEST_REAL_SAAR_YOY_FC">"c8307"</definedName>
    <definedName name="IQ_NONRES_FIXED_INVEST_REAL_USD_APR_FC">"c11973"</definedName>
    <definedName name="IQ_NONRES_FIXED_INVEST_REAL_USD_FC">"c11970"</definedName>
    <definedName name="IQ_NONRES_FIXED_INVEST_REAL_USD_POP_FC">"c11971"</definedName>
    <definedName name="IQ_NONRES_FIXED_INVEST_REAL_USD_YOY_FC">"c11972"</definedName>
    <definedName name="IQ_NONRES_FIXED_INVEST_REAL_YOY">"c7433"</definedName>
    <definedName name="IQ_NONRES_FIXED_INVEST_STRUCT">"c6930"</definedName>
    <definedName name="IQ_NONRES_FIXED_INVEST_STRUCT_APR">"c7590"</definedName>
    <definedName name="IQ_NONRES_FIXED_INVEST_STRUCT_APR_FC">"c8470"</definedName>
    <definedName name="IQ_NONRES_FIXED_INVEST_STRUCT_FC">"c7810"</definedName>
    <definedName name="IQ_NONRES_FIXED_INVEST_STRUCT_POP">"c7150"</definedName>
    <definedName name="IQ_NONRES_FIXED_INVEST_STRUCT_POP_FC">"c8030"</definedName>
    <definedName name="IQ_NONRES_FIXED_INVEST_STRUCT_REAL">"c6992"</definedName>
    <definedName name="IQ_NONRES_FIXED_INVEST_STRUCT_REAL_APR">"c7652"</definedName>
    <definedName name="IQ_NONRES_FIXED_INVEST_STRUCT_REAL_APR_FC">"c8532"</definedName>
    <definedName name="IQ_NONRES_FIXED_INVEST_STRUCT_REAL_FC">"c7872"</definedName>
    <definedName name="IQ_NONRES_FIXED_INVEST_STRUCT_REAL_POP">"c7212"</definedName>
    <definedName name="IQ_NONRES_FIXED_INVEST_STRUCT_REAL_POP_FC">"c8092"</definedName>
    <definedName name="IQ_NONRES_FIXED_INVEST_STRUCT_REAL_SAAR">"c6991"</definedName>
    <definedName name="IQ_NONRES_FIXED_INVEST_STRUCT_REAL_SAAR_APR">"c7651"</definedName>
    <definedName name="IQ_NONRES_FIXED_INVEST_STRUCT_REAL_SAAR_APR_FC">"c8531"</definedName>
    <definedName name="IQ_NONRES_FIXED_INVEST_STRUCT_REAL_SAAR_FC">"c7871"</definedName>
    <definedName name="IQ_NONRES_FIXED_INVEST_STRUCT_REAL_SAAR_POP">"c7211"</definedName>
    <definedName name="IQ_NONRES_FIXED_INVEST_STRUCT_REAL_SAAR_POP_FC">"c8091"</definedName>
    <definedName name="IQ_NONRES_FIXED_INVEST_STRUCT_REAL_SAAR_YOY">"c7431"</definedName>
    <definedName name="IQ_NONRES_FIXED_INVEST_STRUCT_REAL_SAAR_YOY_FC">"c8311"</definedName>
    <definedName name="IQ_NONRES_FIXED_INVEST_STRUCT_REAL_USD_APR_FC">"c11985"</definedName>
    <definedName name="IQ_NONRES_FIXED_INVEST_STRUCT_REAL_USD_FC">"c11982"</definedName>
    <definedName name="IQ_NONRES_FIXED_INVEST_STRUCT_REAL_USD_POP_FC">"c11983"</definedName>
    <definedName name="IQ_NONRES_FIXED_INVEST_STRUCT_REAL_USD_YOY_FC">"c11984"</definedName>
    <definedName name="IQ_NONRES_FIXED_INVEST_STRUCT_REAL_YOY">"c7432"</definedName>
    <definedName name="IQ_NONRES_FIXED_INVEST_STRUCT_REAL_YOY_FC">"c8312"</definedName>
    <definedName name="IQ_NONRES_FIXED_INVEST_STRUCT_USD_APR_FC">"c11881"</definedName>
    <definedName name="IQ_NONRES_FIXED_INVEST_STRUCT_USD_FC">"c11878"</definedName>
    <definedName name="IQ_NONRES_FIXED_INVEST_STRUCT_USD_POP_FC">"c11879"</definedName>
    <definedName name="IQ_NONRES_FIXED_INVEST_STRUCT_USD_YOY_FC">"c11880"</definedName>
    <definedName name="IQ_NONRES_FIXED_INVEST_STRUCT_YOY">"c7370"</definedName>
    <definedName name="IQ_NONRES_FIXED_INVEST_STRUCT_YOY_FC">"c8250"</definedName>
    <definedName name="IQ_NONRES_FIXED_INVEST_USD_APR_FC">"c11869"</definedName>
    <definedName name="IQ_NONRES_FIXED_INVEST_USD_FC">"c11866"</definedName>
    <definedName name="IQ_NONRES_FIXED_INVEST_USD_POP_FC">"c11867"</definedName>
    <definedName name="IQ_NONRES_FIXED_INVEST_USD_YOY_FC">"c11868"</definedName>
    <definedName name="IQ_NONRES_FIXED_INVEST_YOY">"c7371"</definedName>
    <definedName name="IQ_NONTRADING_SECURITIES_FAIR_VALUE_TOT_FFIEC">"c13211"</definedName>
    <definedName name="IQ_NONTRADING_SECURITIES_LEVEL_1_FFIEC">"c13219"</definedName>
    <definedName name="IQ_NONTRADING_SECURITIES_LEVEL_2_FFIEC">"c13227"</definedName>
    <definedName name="IQ_NONTRADING_SECURITIES_LEVEL_3_FFIEC">"c13235"</definedName>
    <definedName name="IQ_NONTRANSACTION_ACCOUNTS_FDIC">"c6552"</definedName>
    <definedName name="IQ_NONUTIL_REV">"c2089"</definedName>
    <definedName name="IQ_NORM_EPS_ACT_OR_EST">"c2249"</definedName>
    <definedName name="IQ_NORM_EPS_ACT_OR_EST_CIQ">"c5069"</definedName>
    <definedName name="IQ_NORMAL_INC_AFTER">"c1605"</definedName>
    <definedName name="IQ_NORMAL_INC_AVAIL">"c1606"</definedName>
    <definedName name="IQ_NORMAL_INC_BEFORE">"c1607"</definedName>
    <definedName name="IQ_NOTES_PAY">"c1176"</definedName>
    <definedName name="IQ_NOTIONAL_AMOUNT_CREDIT_DERIVATIVES_FDIC">"c6507"</definedName>
    <definedName name="IQ_NOTIONAL_AMT_DERIVATIVES_BENEFICIARY_FFIEC">"c13118"</definedName>
    <definedName name="IQ_NOTIONAL_AMT_DERIVATIVES_GUARANTOR_FFIEC">"c13111"</definedName>
    <definedName name="IQ_NOTIONAL_VALUE_EXCHANGE_SWAPS_FDIC">"c6516"</definedName>
    <definedName name="IQ_NOTIONAL_VALUE_OTHER_SWAPS_FDIC">"c6521"</definedName>
    <definedName name="IQ_NOTIONAL_VALUE_RATE_SWAPS_FDIC">"c6511"</definedName>
    <definedName name="IQ_NOW_ACCOUNT">"c828"</definedName>
    <definedName name="IQ_NOW_ATS_ACCOUNTS_COMMERCIAL_BANK_SUBS_FFIEC">"c12946"</definedName>
    <definedName name="IQ_NOW_ATS_ACCOUNTS_OTHER_INSTITUTIONS_FFIEC">"c12951"</definedName>
    <definedName name="IQ_NOW_OTHER_TRANS_ACCTS_TOT_DEPOSITS_FFIEC">"c13903"</definedName>
    <definedName name="IQ_NPPE">"c829"</definedName>
    <definedName name="IQ_NPPE_10YR_ANN_CAGR">"c6130"</definedName>
    <definedName name="IQ_NPPE_10YR_ANN_GROWTH">"c830"</definedName>
    <definedName name="IQ_NPPE_1YR_ANN_GROWTH">"c831"</definedName>
    <definedName name="IQ_NPPE_2YR_ANN_CAGR">"c6131"</definedName>
    <definedName name="IQ_NPPE_2YR_ANN_GROWTH">"c832"</definedName>
    <definedName name="IQ_NPPE_3YR_ANN_CAGR">"c6132"</definedName>
    <definedName name="IQ_NPPE_3YR_ANN_GROWTH">"c833"</definedName>
    <definedName name="IQ_NPPE_5YR_ANN_CAGR">"c6133"</definedName>
    <definedName name="IQ_NPPE_5YR_ANN_GROWTH">"c834"</definedName>
    <definedName name="IQ_NPPE_7YR_ANN_CAGR">"c6134"</definedName>
    <definedName name="IQ_NPPE_7YR_ANN_GROWTH">"c835"</definedName>
    <definedName name="IQ_NTM">6000</definedName>
    <definedName name="IQ_NUKE">"c836"</definedName>
    <definedName name="IQ_NUKE_CF">"c837"</definedName>
    <definedName name="IQ_NUKE_CONTR">"c838"</definedName>
    <definedName name="IQ_NUM_BRANCHES">"c2088"</definedName>
    <definedName name="IQ_NUM_CONTRIBUTORS">"c13739"</definedName>
    <definedName name="IQ_NUMBER_ADRHOLDERS">"c1970"</definedName>
    <definedName name="IQ_NUMBER_CELL_SITES">"c15762"</definedName>
    <definedName name="IQ_NUMBER_DAYS">"c1904"</definedName>
    <definedName name="IQ_NUMBER_DEPOSITS_LESS_THAN_100K_FDIC">"c6495"</definedName>
    <definedName name="IQ_NUMBER_DEPOSITS_MORE_THAN_100K_FDIC">"c6493"</definedName>
    <definedName name="IQ_NUMBER_MINES_ALUM">"c9248"</definedName>
    <definedName name="IQ_NUMBER_MINES_COAL">"c9822"</definedName>
    <definedName name="IQ_NUMBER_MINES_COP">"c9193"</definedName>
    <definedName name="IQ_NUMBER_MINES_DIAM">"c9672"</definedName>
    <definedName name="IQ_NUMBER_MINES_GOLD">"c9033"</definedName>
    <definedName name="IQ_NUMBER_MINES_IRON">"c9407"</definedName>
    <definedName name="IQ_NUMBER_MINES_LEAD">"c9460"</definedName>
    <definedName name="IQ_NUMBER_MINES_MANG">"c9513"</definedName>
    <definedName name="IQ_NUMBER_MINES_MOLYB">"c9725"</definedName>
    <definedName name="IQ_NUMBER_MINES_NICK">"c9301"</definedName>
    <definedName name="IQ_NUMBER_MINES_PLAT">"c9139"</definedName>
    <definedName name="IQ_NUMBER_MINES_SILVER">"c9086"</definedName>
    <definedName name="IQ_NUMBER_MINES_TITAN">"c9566"</definedName>
    <definedName name="IQ_NUMBER_MINES_URAN">"c9619"</definedName>
    <definedName name="IQ_NUMBER_MINES_ZINC">"c9354"</definedName>
    <definedName name="IQ_NUMBER_SHAREHOLDERS">"c1967"</definedName>
    <definedName name="IQ_NUMBER_SHAREHOLDERS_CLASSA">"c1968"</definedName>
    <definedName name="IQ_NUMBER_SHAREHOLDERS_OTHER">"c1969"</definedName>
    <definedName name="IQ_NUMBER_TRADES_EXECUTED">"c20428"</definedName>
    <definedName name="IQ_NUMBER_WIRELESS_TOWERS">"c15766"</definedName>
    <definedName name="IQ_OBLIGATION_STATES_POLI_SUBD_US_LL_REC_DOM_FFIEC">"c15295"</definedName>
    <definedName name="IQ_OBLIGATION_STATES_POLI_SUBD_US_LL_REC_FFIEC">"c15294"</definedName>
    <definedName name="IQ_OBLIGATIONS_OF_STATES_TOTAL_LOANS_FOREIGN_FDIC">"c6447"</definedName>
    <definedName name="IQ_OBLIGATIONS_STATES_FDIC">"c6431"</definedName>
    <definedName name="IQ_OCCUPANCY_CONSOL">"c8840"</definedName>
    <definedName name="IQ_OCCUPANCY_EXP_AVG_ASSETS_FFIEC">"c13372"</definedName>
    <definedName name="IQ_OCCUPANCY_EXP_OPERATING_INC_FFIEC">"c13380"</definedName>
    <definedName name="IQ_OCCUPANCY_MANAGED">"c8842"</definedName>
    <definedName name="IQ_OCCUPANCY_OTHER">"c8843"</definedName>
    <definedName name="IQ_OCCUPANCY_SAME_PROP">"c8845"</definedName>
    <definedName name="IQ_OCCUPANCY_TOTAL">"c8844"</definedName>
    <definedName name="IQ_OCCUPANCY_UNCONSOL">"c8841"</definedName>
    <definedName name="IQ_OCCUPY_EXP">"c839"</definedName>
    <definedName name="IQ_OFFER_AMOUNT">"c2152"</definedName>
    <definedName name="IQ_OFFER_COUPON">"c2147"</definedName>
    <definedName name="IQ_OFFER_COUPON_TYPE">"c2148"</definedName>
    <definedName name="IQ_OFFER_DATE">"c2149"</definedName>
    <definedName name="IQ_OFFER_PRICE">"c2150"</definedName>
    <definedName name="IQ_OFFER_YIELD">"c2151"</definedName>
    <definedName name="IQ_OG_10DISC">"c1998"</definedName>
    <definedName name="IQ_OG_10DISC_GAS">"c2018"</definedName>
    <definedName name="IQ_OG_10DISC_OIL">"c2008"</definedName>
    <definedName name="IQ_OG_ACQ_COST_PROVED">"c1975"</definedName>
    <definedName name="IQ_OG_ACQ_COST_PROVED_GAS">"c1987"</definedName>
    <definedName name="IQ_OG_ACQ_COST_PROVED_OIL">"c1981"</definedName>
    <definedName name="IQ_OG_ACQ_COST_UNPROVED">"c1976"</definedName>
    <definedName name="IQ_OG_ACQ_COST_UNPROVED_GAS">"c1988"</definedName>
    <definedName name="IQ_OG_ACQ_COST_UNPROVED_OIL">"c1982"</definedName>
    <definedName name="IQ_OG_AVG_DAILY_GAS_EQUIV_PRODUCTION_MMCFE">"c10061"</definedName>
    <definedName name="IQ_OG_AVG_DAILY_OIL_EQUIV_PRODUCTION_KBOE">"c10060"</definedName>
    <definedName name="IQ_OG_AVG_DAILY_PROD_GAS">"c2910"</definedName>
    <definedName name="IQ_OG_AVG_DAILY_PROD_NGL">"c2911"</definedName>
    <definedName name="IQ_OG_AVG_DAILY_PROD_OIL">"c2909"</definedName>
    <definedName name="IQ_OG_AVG_DAILY_PRODUCTION_GAS_MMCM">"c10059"</definedName>
    <definedName name="IQ_OG_AVG_DAILY_SALES_VOL_EQ_INC_GAS">"c5797"</definedName>
    <definedName name="IQ_OG_AVG_DAILY_SALES_VOL_EQ_INC_NGL">"c5798"</definedName>
    <definedName name="IQ_OG_AVG_DAILY_SALES_VOL_EQ_INC_OIL">"c5796"</definedName>
    <definedName name="IQ_OG_AVG_GAS_PRICE_CBM_HEDGED">"c10054"</definedName>
    <definedName name="IQ_OG_AVG_GAS_PRICE_CBM_UNHEDGED">"c10055"</definedName>
    <definedName name="IQ_OG_AVG_PRODUCTION_COST_BBL">"c10062"</definedName>
    <definedName name="IQ_OG_AVG_PRODUCTION_COST_BOE">"c10064"</definedName>
    <definedName name="IQ_OG_AVG_PRODUCTION_COST_MCF">"c10063"</definedName>
    <definedName name="IQ_OG_AVG_PRODUCTION_COST_MCFE">"c10065"</definedName>
    <definedName name="IQ_OG_CLOSE_BALANCE_GAS">"c2049"</definedName>
    <definedName name="IQ_OG_CLOSE_BALANCE_NGL">"c2920"</definedName>
    <definedName name="IQ_OG_CLOSE_BALANCE_OIL">"c2037"</definedName>
    <definedName name="IQ_OG_DAILY_PRDUCTION_GROWTH_GAS">"c12732"</definedName>
    <definedName name="IQ_OG_DAILY_PRDUCTION_GROWTH_GAS_EQUIVALENT">"c12733"</definedName>
    <definedName name="IQ_OG_DAILY_PRDUCTION_GROWTH_NGL">"c12734"</definedName>
    <definedName name="IQ_OG_DAILY_PRDUCTION_GROWTH_OIL">"c12735"</definedName>
    <definedName name="IQ_OG_DAILY_PRDUCTION_GROWTH_OIL_EQUIVALENT">"c12736"</definedName>
    <definedName name="IQ_OG_DAILY_PRODUCTION_GROWTH_GAS">"c10073"</definedName>
    <definedName name="IQ_OG_DAILY_PRODUCTION_GROWTH_GAS_EQUIVALENT">"c10076"</definedName>
    <definedName name="IQ_OG_DAILY_PRODUCTION_GROWTH_NGL">"c10074"</definedName>
    <definedName name="IQ_OG_DAILY_PRODUCTION_GROWTH_OIL">"c10072"</definedName>
    <definedName name="IQ_OG_DAILY_PRODUCTION_GROWTH_OIL_EQUIVALENT">"c10075"</definedName>
    <definedName name="IQ_OG_DCF_BEFORE_TAXES">"c2023"</definedName>
    <definedName name="IQ_OG_DCF_BEFORE_TAXES_GAS">"c2025"</definedName>
    <definedName name="IQ_OG_DCF_BEFORE_TAXES_OIL">"c2024"</definedName>
    <definedName name="IQ_OG_DEVELOPED_ACRE_GROSS_EQ_INC">"c5802"</definedName>
    <definedName name="IQ_OG_DEVELOPED_ACRE_NET_EQ_INC">"c5803"</definedName>
    <definedName name="IQ_OG_DEVELOPED_RESERVES_GAS">"c2053"</definedName>
    <definedName name="IQ_OG_DEVELOPED_RESERVES_GAS_BCM">"c10045"</definedName>
    <definedName name="IQ_OG_DEVELOPED_RESERVES_NGL">"c2922"</definedName>
    <definedName name="IQ_OG_DEVELOPED_RESERVES_OIL">"c2054"</definedName>
    <definedName name="IQ_OG_DEVELOPMENT_COSTS">"c1978"</definedName>
    <definedName name="IQ_OG_DEVELOPMENT_COSTS_GAS">"c1990"</definedName>
    <definedName name="IQ_OG_DEVELOPMENT_COSTS_OIL">"c1984"</definedName>
    <definedName name="IQ_OG_EQUITY_AFFILIATES_RESERVES_GAS_BCM">"c10047"</definedName>
    <definedName name="IQ_OG_EQUITY_DCF">"c2002"</definedName>
    <definedName name="IQ_OG_EQUITY_DCF_GAS">"c2022"</definedName>
    <definedName name="IQ_OG_EQUITY_DCF_OIL">"c2012"</definedName>
    <definedName name="IQ_OG_EQUITY_RESERVES_GAS">"c2050"</definedName>
    <definedName name="IQ_OG_EQUITY_RESERVES_NGL">"c2921"</definedName>
    <definedName name="IQ_OG_EQUITY_RESERVES_OIL">"c2038"</definedName>
    <definedName name="IQ_OG_EQUTY_RESERVES_GAS">"c2050"</definedName>
    <definedName name="IQ_OG_EQUTY_RESERVES_NGL">"c2921"</definedName>
    <definedName name="IQ_OG_EQUTY_RESERVES_OIL">"c2038"</definedName>
    <definedName name="IQ_OG_EXPLORATION_COSTS">"c1977"</definedName>
    <definedName name="IQ_OG_EXPLORATION_COSTS_GAS">"c1989"</definedName>
    <definedName name="IQ_OG_EXPLORATION_COSTS_OIL">"c1983"</definedName>
    <definedName name="IQ_OG_EXPLORATION_DEVELOPMENT_COST">"c10081"</definedName>
    <definedName name="IQ_OG_EXT_DISC_GAS">"c2043"</definedName>
    <definedName name="IQ_OG_EXT_DISC_NGL">"c2914"</definedName>
    <definedName name="IQ_OG_EXT_DISC_OIL">"c2031"</definedName>
    <definedName name="IQ_OG_FUTURE_CASH_INFLOWS">"c1993"</definedName>
    <definedName name="IQ_OG_FUTURE_CASH_INFLOWS_GAS">"c2013"</definedName>
    <definedName name="IQ_OG_FUTURE_CASH_INFLOWS_OIL">"c2003"</definedName>
    <definedName name="IQ_OG_FUTURE_DEVELOPMENT_COSTS">"c1995"</definedName>
    <definedName name="IQ_OG_FUTURE_DEVELOPMENT_COSTS_GAS">"c2015"</definedName>
    <definedName name="IQ_OG_FUTURE_DEVELOPMENT_COSTS_OIL">"c2005"</definedName>
    <definedName name="IQ_OG_FUTURE_INC_TAXES">"c1997"</definedName>
    <definedName name="IQ_OG_FUTURE_INC_TAXES_GAS">"c2017"</definedName>
    <definedName name="IQ_OG_FUTURE_INC_TAXES_OIL">"c2007"</definedName>
    <definedName name="IQ_OG_FUTURE_PRODUCTION_COSTS">"c1994"</definedName>
    <definedName name="IQ_OG_FUTURE_PRODUCTION_COSTS_GAS">"c2014"</definedName>
    <definedName name="IQ_OG_FUTURE_PRODUCTION_COSTS_OIL">"c2004"</definedName>
    <definedName name="IQ_OG_GAS_PRICE_HEDGED">"c2056"</definedName>
    <definedName name="IQ_OG_GAS_PRICE_UNHEDGED">"c2058"</definedName>
    <definedName name="IQ_OG_GROSS_DEVELOPED_AREA_SQ_KM">"c10079"</definedName>
    <definedName name="IQ_OG_GROSS_DEVELOPMENT_DRY_WELLS_DRILLED">"c10098"</definedName>
    <definedName name="IQ_OG_GROSS_DEVELOPMENT_PRODUCTIVE_WELLS_DRILLED">"c10097"</definedName>
    <definedName name="IQ_OG_GROSS_DEVELOPMENT_PRODUCTIVE_WELLS_DRILLED_GAS">"c15907"</definedName>
    <definedName name="IQ_OG_GROSS_DEVELOPMENT_PRODUCTIVE_WELLS_DRILLED_OIL">"c15906"</definedName>
    <definedName name="IQ_OG_GROSS_DEVELOPMENT_TOTAL_WELLS_DRILLED">"c10099"</definedName>
    <definedName name="IQ_OG_GROSS_EXPLORATORY_DRY_WELLS_DRILLED">"c10095"</definedName>
    <definedName name="IQ_OG_GROSS_EXPLORATORY_PRODUCTIVE_WELLS_DRILLED">"c10094"</definedName>
    <definedName name="IQ_OG_GROSS_EXPLORATORY_PRODUCTIVE_WELLS_DRILLED_GAS">"c15905"</definedName>
    <definedName name="IQ_OG_GROSS_EXPLORATORY_PRODUCTIVE_WELLS_DRILLED_OIL">"c15904"</definedName>
    <definedName name="IQ_OG_GROSS_EXPLORATORY_TOTAL_WELLS_DRILLED">"c10096"</definedName>
    <definedName name="IQ_OG_GROSS_OPERATED_WELLS">"c10092"</definedName>
    <definedName name="IQ_OG_GROSS_PRODUCING_WELLS_GAS">"c15897"</definedName>
    <definedName name="IQ_OG_GROSS_PRODUCING_WELLS_OIL">"c15896"</definedName>
    <definedName name="IQ_OG_GROSS_PRODUCTIVE_WELLS_DRILLED_GAS">"c15901"</definedName>
    <definedName name="IQ_OG_GROSS_PRODUCTIVE_WELLS_DRILLED_OIL">"c15900"</definedName>
    <definedName name="IQ_OG_GROSS_PRODUCTIVE_WELLS_GAS">"c10087"</definedName>
    <definedName name="IQ_OG_GROSS_PRODUCTIVE_WELLS_OIL">"c10086"</definedName>
    <definedName name="IQ_OG_GROSS_PRODUCTIVE_WELLS_TOTAL">"c10088"</definedName>
    <definedName name="IQ_OG_GROSS_TOTAL_WELLS_DRILLED">"c10100"</definedName>
    <definedName name="IQ_OG_GROSS_UNDEVELOPED_AREA_SQ_KM">"c10077"</definedName>
    <definedName name="IQ_OG_GROSS_WELLS_DRILLING">"c10108"</definedName>
    <definedName name="IQ_OG_IMPROVED_RECOVERY_GAS">"c2044"</definedName>
    <definedName name="IQ_OG_IMPROVED_RECOVERY_NGL">"c2915"</definedName>
    <definedName name="IQ_OG_IMPROVED_RECOVERY_OIL">"c2032"</definedName>
    <definedName name="IQ_OG_LIQUID_GAS_PRICE_HEDGED">"c2233"</definedName>
    <definedName name="IQ_OG_LIQUID_GAS_PRICE_UNHEDGED">"c2234"</definedName>
    <definedName name="IQ_OG_NET_DEVELOPED_AREA_SQ_KM">"c10080"</definedName>
    <definedName name="IQ_OG_NET_DEVELOPMENT_DRY_WELLS_DRILLED">"c10105"</definedName>
    <definedName name="IQ_OG_NET_DEVELOPMENT_PRODUCTIVE_WELLS_DRILLED">"c10104"</definedName>
    <definedName name="IQ_OG_NET_DEVELOPMENT_PRODUCTIVE_WELLS_DRILLED_GAS">"c15911"</definedName>
    <definedName name="IQ_OG_NET_DEVELOPMENT_PRODUCTIVE_WELLS_DRILLED_OIL">"c15910"</definedName>
    <definedName name="IQ_OG_NET_DEVELOPMENT_TOTAL_WELLS_DRILLED">"c10106"</definedName>
    <definedName name="IQ_OG_NET_EXPLORATORY_DRY_WELLS_DRILLED">"c10102"</definedName>
    <definedName name="IQ_OG_NET_EXPLORATORY_PRODUCTIVE_WELLS_DRILLED">"c10101"</definedName>
    <definedName name="IQ_OG_NET_EXPLORATORY_PRODUCTIVE_WELLS_DRILLED_GAS">"c15909"</definedName>
    <definedName name="IQ_OG_NET_EXPLORATORY_PRODUCTIVE_WELLS_DRILLED_OIL">"c15908"</definedName>
    <definedName name="IQ_OG_NET_EXPLORATORY_TOTAL_WELLS_DRILLED">"c10103"</definedName>
    <definedName name="IQ_OG_NET_FUTURE_CASH_FLOWS">"c1996"</definedName>
    <definedName name="IQ_OG_NET_FUTURE_CASH_FLOWS_GAS">"c2016"</definedName>
    <definedName name="IQ_OG_NET_FUTURE_CASH_FLOWS_OIL">"c2006"</definedName>
    <definedName name="IQ_OG_NET_OPERATED_WELLS">"c10093"</definedName>
    <definedName name="IQ_OG_NET_PRODUCING_WELLS_GAS">"c15899"</definedName>
    <definedName name="IQ_OG_NET_PRODUCING_WELLS_OIL">"c15898"</definedName>
    <definedName name="IQ_OG_NET_PRODUCTIVE_WELLS_DRILLED_GAS">"c15903"</definedName>
    <definedName name="IQ_OG_NET_PRODUCTIVE_WELLS_DRILLED_OIL">"c15902"</definedName>
    <definedName name="IQ_OG_NET_PRODUCTIVE_WELLS_GAS">"c10090"</definedName>
    <definedName name="IQ_OG_NET_PRODUCTIVE_WELLS_OIL">"c10089"</definedName>
    <definedName name="IQ_OG_NET_PRODUCTIVE_WELLS_TOTAL">"c10091"</definedName>
    <definedName name="IQ_OG_NET_TOTAL_WELLS_DRILLED">"c10107"</definedName>
    <definedName name="IQ_OG_NET_UNDEVELOPED_AREA_SQ_KM">"c10078"</definedName>
    <definedName name="IQ_OG_NET_WELLS_DRILLING">"c10109"</definedName>
    <definedName name="IQ_OG_NUMBER_WELLS_NEW">"c10085"</definedName>
    <definedName name="IQ_OG_OIL_PRICE_HEDGED">"c2055"</definedName>
    <definedName name="IQ_OG_OIL_PRICE_UNHEDGED">"c2057"</definedName>
    <definedName name="IQ_OG_OPEN_BALANCE_GAS">"c2041"</definedName>
    <definedName name="IQ_OG_OPEN_BALANCE_NGL">"c2912"</definedName>
    <definedName name="IQ_OG_OPEN_BALANCE_OIL">"c2029"</definedName>
    <definedName name="IQ_OG_OTHER_ADJ_FCF">"c1999"</definedName>
    <definedName name="IQ_OG_OTHER_ADJ_FCF_GAS">"c2019"</definedName>
    <definedName name="IQ_OG_OTHER_ADJ_FCF_OIL">"c2009"</definedName>
    <definedName name="IQ_OG_OTHER_ADJ_GAS">"c2048"</definedName>
    <definedName name="IQ_OG_OTHER_ADJ_NGL">"c2919"</definedName>
    <definedName name="IQ_OG_OTHER_ADJ_OIL">"c2036"</definedName>
    <definedName name="IQ_OG_OTHER_COSTS">"c1979"</definedName>
    <definedName name="IQ_OG_OTHER_COSTS_GAS">"c1991"</definedName>
    <definedName name="IQ_OG_OTHER_COSTS_OIL">"c1985"</definedName>
    <definedName name="IQ_OG_PRDUCTION_GROWTH_GAS">"c12737"</definedName>
    <definedName name="IQ_OG_PRDUCTION_GROWTH_GAS_EQUIVALENT">"c12738"</definedName>
    <definedName name="IQ_OG_PRDUCTION_GROWTH_NGL">"c12739"</definedName>
    <definedName name="IQ_OG_PRDUCTION_GROWTH_OIL">"c12740"</definedName>
    <definedName name="IQ_OG_PRDUCTION_GROWTH_OIL_EQUIVALENT">"c12741"</definedName>
    <definedName name="IQ_OG_PRDUCTION_GROWTH_TOAL">"c12742"</definedName>
    <definedName name="IQ_OG_PRODUCTION_GAS">"c2047"</definedName>
    <definedName name="IQ_OG_PRODUCTION_GROWTH_GAS">"c10067"</definedName>
    <definedName name="IQ_OG_PRODUCTION_GROWTH_GAS_EQUIVALENT">"c10070"</definedName>
    <definedName name="IQ_OG_PRODUCTION_GROWTH_NGL">"c10068"</definedName>
    <definedName name="IQ_OG_PRODUCTION_GROWTH_OIL">"c10066"</definedName>
    <definedName name="IQ_OG_PRODUCTION_GROWTH_OIL_EQUIVALENT">"c10069"</definedName>
    <definedName name="IQ_OG_PRODUCTION_GROWTH_TOTAL">"c10071"</definedName>
    <definedName name="IQ_OG_PRODUCTION_NGL">"c2918"</definedName>
    <definedName name="IQ_OG_PRODUCTION_OIL">"c2035"</definedName>
    <definedName name="IQ_OG_PURCHASES_GAS">"c2045"</definedName>
    <definedName name="IQ_OG_PURCHASES_NGL">"c2916"</definedName>
    <definedName name="IQ_OG_PURCHASES_OIL">"c2033"</definedName>
    <definedName name="IQ_OG_RESERVE_REPLACEMENT_RATIO">"c5799"</definedName>
    <definedName name="IQ_OG_REVISIONS_GAS">"c2042"</definedName>
    <definedName name="IQ_OG_REVISIONS_NGL">"c2913"</definedName>
    <definedName name="IQ_OG_REVISIONS_OIL">"c2030"</definedName>
    <definedName name="IQ_OG_RIGS_NON_OPERATED">"c10083"</definedName>
    <definedName name="IQ_OG_RIGS_OPERATED">"c10082"</definedName>
    <definedName name="IQ_OG_RIGS_TOTAL">"c10084"</definedName>
    <definedName name="IQ_OG_SALES_IN_PLACE_GAS">"c2046"</definedName>
    <definedName name="IQ_OG_SALES_IN_PLACE_NGL">"c2917"</definedName>
    <definedName name="IQ_OG_SALES_IN_PLACE_OIL">"c2034"</definedName>
    <definedName name="IQ_OG_SALES_VOL_EQ_INC_GAS">"c5794"</definedName>
    <definedName name="IQ_OG_SALES_VOL_EQ_INC_NGL">"c5795"</definedName>
    <definedName name="IQ_OG_SALES_VOL_EQ_INC_OIL">"c5793"</definedName>
    <definedName name="IQ_OG_STANDARDIZED_DCF">"c2000"</definedName>
    <definedName name="IQ_OG_STANDARDIZED_DCF_GAS">"c2020"</definedName>
    <definedName name="IQ_OG_STANDARDIZED_DCF_HEDGED">"c2001"</definedName>
    <definedName name="IQ_OG_STANDARDIZED_DCF_HEDGED_GAS">"c2021"</definedName>
    <definedName name="IQ_OG_STANDARDIZED_DCF_HEDGED_OIL">"c2011"</definedName>
    <definedName name="IQ_OG_STANDARDIZED_DCF_OIL">"c2010"</definedName>
    <definedName name="IQ_OG_TAXES">"c2026"</definedName>
    <definedName name="IQ_OG_TAXES_GAS">"c2028"</definedName>
    <definedName name="IQ_OG_TAXES_OIL">"c2027"</definedName>
    <definedName name="IQ_OG_TOTAL_COSTS">"c1980"</definedName>
    <definedName name="IQ_OG_TOTAL_COSTS_GAS">"c1992"</definedName>
    <definedName name="IQ_OG_TOTAL_COSTS_OIL">"c1986"</definedName>
    <definedName name="IQ_OG_TOTAL_EST_PROVED_RESERVES_GAS">"c2052"</definedName>
    <definedName name="IQ_OG_TOTAL_GAS_EQUIV_PRODUCTION_BCFE">"c10058"</definedName>
    <definedName name="IQ_OG_TOTAL_GAS_PRODUCTION">"c2060"</definedName>
    <definedName name="IQ_OG_TOTAL_LIQUID_GAS_PRODUCTION">"c2235"</definedName>
    <definedName name="IQ_OG_TOTAL_OIL_EQUIV_PRODUCTION_MMBOE">"c10057"</definedName>
    <definedName name="IQ_OG_TOTAL_OIL_PRODUCTION">"c2059"</definedName>
    <definedName name="IQ_OG_TOTAL_OIL_PRODUCTON">"c2059"</definedName>
    <definedName name="IQ_OG_TOTAL_POSSIBLE_RESERVES_GAS_BCF">"c10050"</definedName>
    <definedName name="IQ_OG_TOTAL_POSSIBLE_RESERVES_GAS_BCM">"c10051"</definedName>
    <definedName name="IQ_OG_TOTAL_POSSIBLE_RESERVES_OIL_MMBBLS">"c10053"</definedName>
    <definedName name="IQ_OG_TOTAL_PROBABLE_RESERVES_GAS_BCF">"c10048"</definedName>
    <definedName name="IQ_OG_TOTAL_PROBABLE_RESERVES_GAS_BCM">"c10049"</definedName>
    <definedName name="IQ_OG_TOTAL_PROBABLE_RESERVES_OIL_MMBBLS">"c10052"</definedName>
    <definedName name="IQ_OG_TOTAL_PRODUCTION_GAS_BCM">"c10056"</definedName>
    <definedName name="IQ_OG_TOTAL_PROVED_RESERVES_GAS_BCM">"c10046"</definedName>
    <definedName name="IQ_OG_UNDEVELOPED_ACRE_GROSS_EQ_INC">"c5800"</definedName>
    <definedName name="IQ_OG_UNDEVELOPED_ACRE_NET_EQ_INC">"c5801"</definedName>
    <definedName name="IQ_OG_UNDEVELOPED_RESERVES_GAS">"c2051"</definedName>
    <definedName name="IQ_OG_UNDEVELOPED_RESERVES_GAS_BCM">"c10044"</definedName>
    <definedName name="IQ_OG_UNDEVELOPED_RESERVES_NGL">"c2923"</definedName>
    <definedName name="IQ_OG_UNDEVELOPED_RESERVES_OIL">"c2039"</definedName>
    <definedName name="IQ_OIL_IMPAIR">"c840"</definedName>
    <definedName name="IQ_OL_COMM_AFTER_FIVE">"c841"</definedName>
    <definedName name="IQ_OL_COMM_CY">"c842"</definedName>
    <definedName name="IQ_OL_COMM_CY1">"c843"</definedName>
    <definedName name="IQ_OL_COMM_CY2">"c844"</definedName>
    <definedName name="IQ_OL_COMM_CY3">"c845"</definedName>
    <definedName name="IQ_OL_COMM_CY4">"c846"</definedName>
    <definedName name="IQ_OL_COMM_NEXT_FIVE">"c847"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CT_NEXT">"c5774"</definedName>
    <definedName name="IQ_OPEB_ACT_NEXT_DOM">"c5772"</definedName>
    <definedName name="IQ_OPEB_ACT_NEXT_FOREIGN">"c5773"</definedName>
    <definedName name="IQ_OPEB_AMT_RECOG_NEXT">"c5783"</definedName>
    <definedName name="IQ_OPEB_AMT_RECOG_NEXT_DOM">"c5781"</definedName>
    <definedName name="IQ_OPEB_AMT_RECOG_NEXT_FOREIGN">"c5782"</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CI_ACT">"c5759"</definedName>
    <definedName name="IQ_OPEB_CI_ACT_DOM">"c5757"</definedName>
    <definedName name="IQ_OPEB_CI_ACT_FOREIGN">"c5758"</definedName>
    <definedName name="IQ_OPEB_CI_NET_AMT_RECOG">"c5771"</definedName>
    <definedName name="IQ_OPEB_CI_NET_AMT_RECOG_DOM">"c5769"</definedName>
    <definedName name="IQ_OPEB_CI_NET_AMT_RECOG_FOREIGN">"c5770"</definedName>
    <definedName name="IQ_OPEB_CI_OTHER_MISC_ADJ">"c5768"</definedName>
    <definedName name="IQ_OPEB_CI_OTHER_MISC_ADJ_DOM">"c5766"</definedName>
    <definedName name="IQ_OPEB_CI_OTHER_MISC_ADJ_FOREIGN">"c5767"</definedName>
    <definedName name="IQ_OPEB_CI_PRIOR_SERVICE">"c5762"</definedName>
    <definedName name="IQ_OPEB_CI_PRIOR_SERVICE_DOM">"c5760"</definedName>
    <definedName name="IQ_OPEB_CI_PRIOR_SERVICE_FOREIGN">"c5761"</definedName>
    <definedName name="IQ_OPEB_CI_TRANSITION">"c5765"</definedName>
    <definedName name="IQ_OPEB_CI_TRANSITION_DOM">"c5763"</definedName>
    <definedName name="IQ_OPEB_CI_TRANSITION_FOREIGN">"c5764"</definedName>
    <definedName name="IQ_OPEB_CL">"c5789"</definedName>
    <definedName name="IQ_OPEB_CL_DOM">"c5787"</definedName>
    <definedName name="IQ_OPEB_CL_FOREIGN">"c5788"</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LT_ASSETS">"c5786"</definedName>
    <definedName name="IQ_OPEB_LT_ASSETS_DOM">"c5784"</definedName>
    <definedName name="IQ_OPEB_LT_ASSETS_FOREIGN">"c5785"</definedName>
    <definedName name="IQ_OPEB_LT_LIAB">"c5792"</definedName>
    <definedName name="IQ_OPEB_LT_LIAB_DOM">"c5790"</definedName>
    <definedName name="IQ_OPEB_LT_LIAB_FOREIGN">"c5791"</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PRIOR_SERVICE_NEXT">"c5777"</definedName>
    <definedName name="IQ_OPEB_PRIOR_SERVICE_NEXT_DOM">"c5775"</definedName>
    <definedName name="IQ_OPEB_PRIOR_SERVICE_NEXT_FOREIGN">"c5776"</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TRANSITION_NEXT">"c5780"</definedName>
    <definedName name="IQ_OPEB_TRANSITION_NEXT_DOM">"c5778"</definedName>
    <definedName name="IQ_OPEB_TRANSITION_NEXT_FOREIGN">"c5779"</definedName>
    <definedName name="IQ_OPEB_UNRECOG_PRIOR">"c3320"</definedName>
    <definedName name="IQ_OPEB_UNRECOG_PRIOR_DOM">"c3318"</definedName>
    <definedName name="IQ_OPEB_UNRECOG_PRIOR_FOREIGN">"c3319"</definedName>
    <definedName name="IQ_OPENED55">1</definedName>
    <definedName name="IQ_OPENPRICE">"c848"</definedName>
    <definedName name="IQ_OPER_INC">"c849"</definedName>
    <definedName name="IQ_OPER_INC_ACT_OR_EST">"c2220"</definedName>
    <definedName name="IQ_OPER_INC_ACT_OR_EST_CIQ">"c12019"</definedName>
    <definedName name="IQ_OPER_INC_BR">"c850"</definedName>
    <definedName name="IQ_OPER_INC_EST">"c1688"</definedName>
    <definedName name="IQ_OPER_INC_EST_CIQ">"c12010"</definedName>
    <definedName name="IQ_OPER_INC_FIN">"c851"</definedName>
    <definedName name="IQ_OPER_INC_HIGH_EST">"c1690"</definedName>
    <definedName name="IQ_OPER_INC_HIGH_EST_CIQ">"c12012"</definedName>
    <definedName name="IQ_OPER_INC_INS">"c852"</definedName>
    <definedName name="IQ_OPER_INC_LOW_EST">"c1691"</definedName>
    <definedName name="IQ_OPER_INC_LOW_EST_CIQ">"c12013"</definedName>
    <definedName name="IQ_OPER_INC_MARGIN">"c362"</definedName>
    <definedName name="IQ_OPER_INC_MEDIAN_EST">"c1689"</definedName>
    <definedName name="IQ_OPER_INC_MEDIAN_EST_CIQ">"c12011"</definedName>
    <definedName name="IQ_OPER_INC_NUM_EST">"c1692"</definedName>
    <definedName name="IQ_OPER_INC_NUM_EST_CIQ">"c12014"</definedName>
    <definedName name="IQ_OPER_INC_RE">"c6240"</definedName>
    <definedName name="IQ_OPER_INC_REIT">"c853"</definedName>
    <definedName name="IQ_OPER_INC_STDDEV_EST">"c1693"</definedName>
    <definedName name="IQ_OPER_INC_STDDEV_EST_CIQ">"c12015"</definedName>
    <definedName name="IQ_OPER_INC_UTI">"c854"</definedName>
    <definedName name="IQ_OPERATING_EXP_AVG_ASSETS_FFIEC">"c13373"</definedName>
    <definedName name="IQ_OPERATING_INC_AVG_ASSETS_FFIEC">"c13368"</definedName>
    <definedName name="IQ_OPERATING_INC_TE_AVG_ASSETS_FFIEC">"c13360"</definedName>
    <definedName name="IQ_OPERATING_NOI_AVG_GROSS_PROP">"c16058"</definedName>
    <definedName name="IQ_OPERATIONS_EXP">"c855"</definedName>
    <definedName name="IQ_OPTIONS_BEG_OS">"c1572"</definedName>
    <definedName name="IQ_OPTIONS_CANCELLED">"c856"</definedName>
    <definedName name="IQ_OPTIONS_END_OS">"c1573"</definedName>
    <definedName name="IQ_OPTIONS_EXERCISABLE_END_OS">"c5804"</definedName>
    <definedName name="IQ_OPTIONS_EXERCISED">"c2116"</definedName>
    <definedName name="IQ_OPTIONS_GRANTED">"c2673"</definedName>
    <definedName name="IQ_OPTIONS_ISSUED">"c857"</definedName>
    <definedName name="IQ_OPTIONS_STRIKE_PRICE_BEG_OS">"c5805"</definedName>
    <definedName name="IQ_OPTIONS_STRIKE_PRICE_CANCELLED">"c5807"</definedName>
    <definedName name="IQ_OPTIONS_STRIKE_PRICE_EXERCISABLE">"c5808"</definedName>
    <definedName name="IQ_OPTIONS_STRIKE_PRICE_EXERCISED">"c5806"</definedName>
    <definedName name="IQ_OPTIONS_STRIKE_PRICE_GRANTED">"c2678"</definedName>
    <definedName name="IQ_OPTIONS_STRIKE_PRICE_OS">"c2677"</definedName>
    <definedName name="IQ_ORDER_BACKLOG">"c2090"</definedName>
    <definedName name="IQ_OREO_1_4_RESIDENTIAL_FDIC">"c6454"</definedName>
    <definedName name="IQ_OREO_COMMERCIAL_RE_FDIC">"c6456"</definedName>
    <definedName name="IQ_OREO_CONSTRUCTION_DEVELOPMENT_FDIC">"c6457"</definedName>
    <definedName name="IQ_OREO_FARMLAND_FDIC">"c6458"</definedName>
    <definedName name="IQ_OREO_FFIEC">"c12831"</definedName>
    <definedName name="IQ_OREO_FOREIGN_FDIC">"c6460"</definedName>
    <definedName name="IQ_OREO_FOREIGN_FFIEC">"c15273"</definedName>
    <definedName name="IQ_OREO_MULTI_FAMILY_RESIDENTIAL_FDIC">"c6455"</definedName>
    <definedName name="IQ_OREO_OTHER_FFIEC">"c12833"</definedName>
    <definedName name="IQ_ORGANIC_GROWTH_RATE">"c20429"</definedName>
    <definedName name="IQ_OTHER_ADDITIONS_T1_FFIEC">"c13142"</definedName>
    <definedName name="IQ_OTHER_ADDITIONS_T2_FFIEC">"c13148"</definedName>
    <definedName name="IQ_OTHER_ADJ_CLAIM_ADJ_EXP_INCURRED">"c15878"</definedName>
    <definedName name="IQ_OTHER_ADJ_CLAIM_ADJ_EXP_PAID">"c15879"</definedName>
    <definedName name="IQ_OTHER_ADJ_RESERVE_BOP">"c15876"</definedName>
    <definedName name="IQ_OTHER_ADJ_RESERVES">"c15882"</definedName>
    <definedName name="IQ_OTHER_ADJUST_GROSS_LOANS">"c859"</definedName>
    <definedName name="IQ_OTHER_ADJUSTMENTS_COVERED">"c9961"</definedName>
    <definedName name="IQ_OTHER_ADJUSTMENTS_FFIEC">"c12972"</definedName>
    <definedName name="IQ_OTHER_ADJUSTMENTS_GROUP">"c9947"</definedName>
    <definedName name="IQ_OTHER_AFFO">"c16180"</definedName>
    <definedName name="IQ_OTHER_AMORT">"c5563"</definedName>
    <definedName name="IQ_OTHER_AMORT_BNK">"c5565"</definedName>
    <definedName name="IQ_OTHER_AMORT_BR">"c5566"</definedName>
    <definedName name="IQ_OTHER_AMORT_FIN">"c5567"</definedName>
    <definedName name="IQ_OTHER_AMORT_INS">"c5568"</definedName>
    <definedName name="IQ_OTHER_AMORT_RE">"c6287"</definedName>
    <definedName name="IQ_OTHER_AMORT_REIT">"c5569"</definedName>
    <definedName name="IQ_OTHER_AMORT_UTI">"c5570"</definedName>
    <definedName name="IQ_OTHER_ASSETS">"c860"</definedName>
    <definedName name="IQ_OTHER_ASSETS_BNK">"c861"</definedName>
    <definedName name="IQ_OTHER_ASSETS_BR">"c862"</definedName>
    <definedName name="IQ_OTHER_ASSETS_FDIC">"c6338"</definedName>
    <definedName name="IQ_OTHER_ASSETS_FFIEC">"c12848"</definedName>
    <definedName name="IQ_OTHER_ASSETS_FIN">"c863"</definedName>
    <definedName name="IQ_OTHER_ASSETS_INS">"c864"</definedName>
    <definedName name="IQ_OTHER_ASSETS_RE">"c6241"</definedName>
    <definedName name="IQ_OTHER_ASSETS_REIT">"c865"</definedName>
    <definedName name="IQ_OTHER_ASSETS_SERV_RIGHTS">"c2243"</definedName>
    <definedName name="IQ_OTHER_ASSETS_TOTAL_FFIEC">"c12841"</definedName>
    <definedName name="IQ_OTHER_ASSETS_UTI">"c866"</definedName>
    <definedName name="IQ_OTHER_BEARING_LIAB">"c1608"</definedName>
    <definedName name="IQ_OTHER_BEDS">"c8784"</definedName>
    <definedName name="IQ_OTHER_BENEFITS_OBLIGATION">"c867"</definedName>
    <definedName name="IQ_OTHER_BORROWED_FUNDS_FDIC">"c6345"</definedName>
    <definedName name="IQ_OTHER_BORROWED_MONEY_FAIR_VALUE_TOT_FFIEC">"c15409"</definedName>
    <definedName name="IQ_OTHER_BORROWED_MONEY_FFIEC">"c12862"</definedName>
    <definedName name="IQ_OTHER_BORROWED_MONEY_LEVEL_1_FFIEC">"c15431"</definedName>
    <definedName name="IQ_OTHER_BORROWED_MONEY_LEVEL_2_FFIEC">"c15444"</definedName>
    <definedName name="IQ_OTHER_BORROWED_MONEY_LEVEL_3_FFIEC">"c15457"</definedName>
    <definedName name="IQ_OTHER_BORROWED_MONEY_LT_FFIEC">"c12865"</definedName>
    <definedName name="IQ_OTHER_BORROWED_MONEY_ST_FFIEC">"c12864"</definedName>
    <definedName name="IQ_OTHER_CA">"c868"</definedName>
    <definedName name="IQ_OTHER_CA_SUPPL">"c869"</definedName>
    <definedName name="IQ_OTHER_CA_SUPPL_BNK">"c870"</definedName>
    <definedName name="IQ_OTHER_CA_SUPPL_BR">"c871"</definedName>
    <definedName name="IQ_OTHER_CA_SUPPL_FIN">"c872"</definedName>
    <definedName name="IQ_OTHER_CA_SUPPL_INS">"c873"</definedName>
    <definedName name="IQ_OTHER_CA_SUPPL_RE">"c6242"</definedName>
    <definedName name="IQ_OTHER_CA_SUPPL_REIT">"c874"</definedName>
    <definedName name="IQ_OTHER_CA_SUPPL_UTI">"c875"</definedName>
    <definedName name="IQ_OTHER_CA_UTI">"c876"</definedName>
    <definedName name="IQ_OTHER_CL">"c877"</definedName>
    <definedName name="IQ_OTHER_CL_SUPPL">"c878"</definedName>
    <definedName name="IQ_OTHER_CL_SUPPL_BNK">"c879"</definedName>
    <definedName name="IQ_OTHER_CL_SUPPL_BR">"c880"</definedName>
    <definedName name="IQ_OTHER_CL_SUPPL_FIN">"c881"</definedName>
    <definedName name="IQ_OTHER_CL_SUPPL_INS">"c6021"</definedName>
    <definedName name="IQ_OTHER_CL_SUPPL_RE">"c6243"</definedName>
    <definedName name="IQ_OTHER_CL_SUPPL_REIT">"c882"</definedName>
    <definedName name="IQ_OTHER_CL_SUPPL_UTI">"c883"</definedName>
    <definedName name="IQ_OTHER_CL_UTI">"c884"</definedName>
    <definedName name="IQ_OTHER_COMPREHENSIVE_INCOME_FDIC">"c6503"</definedName>
    <definedName name="IQ_OTHER_COMPREHENSIVE_INCOME_FFIEC">"c12970"</definedName>
    <definedName name="IQ_OTHER_CONSTRUCTION_GROSS_LOANS_FFIEC">"c13403"</definedName>
    <definedName name="IQ_OTHER_CONSTRUCTION_LOANS_DUE_30_89_FFIEC">"c13258"</definedName>
    <definedName name="IQ_OTHER_CONSTRUCTION_LOANS_DUE_90_FFIEC">"c13286"</definedName>
    <definedName name="IQ_OTHER_CONSTRUCTION_LOANS_NON_ACCRUAL_FFIEC">"c13312"</definedName>
    <definedName name="IQ_OTHER_CONSTRUCTION_LOANS_UNUSED_FFIEC">"c13245"</definedName>
    <definedName name="IQ_OTHER_CONSTRUCTION_RISK_BASED_FFIEC">"c13424"</definedName>
    <definedName name="IQ_OTHER_CONSUMER_LL_REC_FFIEC">"c12891"</definedName>
    <definedName name="IQ_OTHER_CONSUMER_LOANS_FFIEC">"c12824"</definedName>
    <definedName name="IQ_OTHER_CONSUMER_LOANS_TRADING_DOM_FFIEC">"c12935"</definedName>
    <definedName name="IQ_OTHER_CURRENT_ASSETS">"c868"</definedName>
    <definedName name="IQ_OTHER_CURRENT_LIAB">"c877"</definedName>
    <definedName name="IQ_OTHER_DEBT">"c2507"</definedName>
    <definedName name="IQ_OTHER_DEBT_PCT">"c2508"</definedName>
    <definedName name="IQ_OTHER_DEBT_SEC_DOM_AFS_AMORT_COST_FFIEC">"c20503"</definedName>
    <definedName name="IQ_OTHER_DEBT_SEC_DOM_AFS_FAIR_VAL_FFIEC">"c20468"</definedName>
    <definedName name="IQ_OTHER_DEBT_SEC_DOM_AVAIL_SALE_FFIEC">"c12803"</definedName>
    <definedName name="IQ_OTHER_DEBT_SEC_FOREIGN_AFS_AMORT_COST_FFIEC">"c20504"</definedName>
    <definedName name="IQ_OTHER_DEBT_SEC_FOREIGN_AFS_FAIR_VAL_FFIEC">"c20469"</definedName>
    <definedName name="IQ_OTHER_DEBT_SEC_FOREIGN_AVAIL_SALE_FFIEC">"c12804"</definedName>
    <definedName name="IQ_OTHER_DEBT_SEC_INVEST_SECURITIES_FFIEC">"c13462"</definedName>
    <definedName name="IQ_OTHER_DEBT_SEC_TRADING_DOM_FFIEC">"c12924"</definedName>
    <definedName name="IQ_OTHER_DEBT_SEC_TRADING_FFIEC">"c12819"</definedName>
    <definedName name="IQ_OTHER_DEBT_SECURITIES_DOM_FFIEC">"c12789"</definedName>
    <definedName name="IQ_OTHER_DEBT_SECURITIES_DOM_HTM_AMORT_COST_FFIEC">"c20451"</definedName>
    <definedName name="IQ_OTHER_DEBT_SECURITIES_DOM_HTM_FAIR_VAL_FFIEC">"c20486"</definedName>
    <definedName name="IQ_OTHER_DEBT_SECURITIES_FOREIGN_FFIEC">"c12790"</definedName>
    <definedName name="IQ_OTHER_DEBT_SECURITIES_FOREIGN_HTM_AMORT_COST_FFIEC">"c20452"</definedName>
    <definedName name="IQ_OTHER_DEBT_SECURITIES_FOREIGN_HTM_FAIR_VAL_FFIEC">"c20487"</definedName>
    <definedName name="IQ_OTHER_DEBT_SECURITIES_QUARTERLY_AVG_FFIEC">"c15473"</definedName>
    <definedName name="IQ_OTHER_DEDUCTIONS_LEVERAGE_RATIO_FFIEC">"c13158"</definedName>
    <definedName name="IQ_OTHER_DEP">"c885"</definedName>
    <definedName name="IQ_OTHER_DEPOSITORY_INSTITUTIONS_LOANS_FDIC">"c6436"</definedName>
    <definedName name="IQ_OTHER_DEPOSITORY_INSTITUTIONS_TOTAL_LOANS_FOREIGN_FDIC">"c6442"</definedName>
    <definedName name="IQ_OTHER_DEPOSITS_FFIEC">"c12994"</definedName>
    <definedName name="IQ_OTHER_DEPOSITS_TOTAL_DEPOSITS">"c15724"</definedName>
    <definedName name="IQ_OTHER_DERIVATIVES_BENEFICIARY_FFIEC">"c13122"</definedName>
    <definedName name="IQ_OTHER_DERIVATIVES_GUARANTOR_FFIEC">"c13115"</definedName>
    <definedName name="IQ_OTHER_DEVELOPMENT_EXPENSE">"c16041"</definedName>
    <definedName name="IQ_OTHER_DEVELOPMENT_REVENUE">"c16025"</definedName>
    <definedName name="IQ_OTHER_DOMESTIC_DEBT_SECURITIES_FDIC">"c6302"</definedName>
    <definedName name="IQ_OTHER_EARNING">"c1609"</definedName>
    <definedName name="IQ_OTHER_EPRA_NAV_ADJ">"c16004"</definedName>
    <definedName name="IQ_OTHER_EPRA_NNAV_ADJ">"c16009"</definedName>
    <definedName name="IQ_OTHER_EQUITY">"c886"</definedName>
    <definedName name="IQ_OTHER_EQUITY_BNK">"c887"</definedName>
    <definedName name="IQ_OTHER_EQUITY_BR">"c888"</definedName>
    <definedName name="IQ_OTHER_EQUITY_CAPITAL_COMPS_FFIEC">"c12880"</definedName>
    <definedName name="IQ_OTHER_EQUITY_FFIEC">"c12879"</definedName>
    <definedName name="IQ_OTHER_EQUITY_FIN">"c889"</definedName>
    <definedName name="IQ_OTHER_EQUITY_INS">"c890"</definedName>
    <definedName name="IQ_OTHER_EQUITY_RE">"c6244"</definedName>
    <definedName name="IQ_OTHER_EQUITY_REIT">"c891"</definedName>
    <definedName name="IQ_OTHER_EQUITY_UTI">"c892"</definedName>
    <definedName name="IQ_OTHER_EXP_OPERATING_INC_FFIEC">"c13381"</definedName>
    <definedName name="IQ_OTHER_FAD">"c16184"</definedName>
    <definedName name="IQ_OTHER_FINANCE_ACT">"c893"</definedName>
    <definedName name="IQ_OTHER_FINANCE_ACT_BNK">"c894"</definedName>
    <definedName name="IQ_OTHER_FINANCE_ACT_BR">"c895"</definedName>
    <definedName name="IQ_OTHER_FINANCE_ACT_FIN">"c896"</definedName>
    <definedName name="IQ_OTHER_FINANCE_ACT_INS">"c897"</definedName>
    <definedName name="IQ_OTHER_FINANCE_ACT_RE">"c6245"</definedName>
    <definedName name="IQ_OTHER_FINANCE_ACT_REIT">"c898"</definedName>
    <definedName name="IQ_OTHER_FINANCE_ACT_SUPPL">"c899"</definedName>
    <definedName name="IQ_OTHER_FINANCE_ACT_SUPPL_BNK">"c900"</definedName>
    <definedName name="IQ_OTHER_FINANCE_ACT_SUPPL_BR">"c901"</definedName>
    <definedName name="IQ_OTHER_FINANCE_ACT_SUPPL_FIN">"c902"</definedName>
    <definedName name="IQ_OTHER_FINANCE_ACT_SUPPL_INS">"c903"</definedName>
    <definedName name="IQ_OTHER_FINANCE_ACT_SUPPL_RE">"c6246"</definedName>
    <definedName name="IQ_OTHER_FINANCE_ACT_SUPPL_REIT">"c904"</definedName>
    <definedName name="IQ_OTHER_FINANCE_ACT_SUPPL_UTI">"c905"</definedName>
    <definedName name="IQ_OTHER_FINANCE_ACT_UTI">"c906"</definedName>
    <definedName name="IQ_OTHER_FOREIGN_LOANS_FOREIGN_FFIEC">"c13482"</definedName>
    <definedName name="IQ_OTHER_IBF_DEPOSIT_LIABILITIES_FFIEC">"c15301"</definedName>
    <definedName name="IQ_OTHER_INDIVIDUAL_FAMILY_DOM_QUARTERLY_AVG_FFIEC">"c15481"</definedName>
    <definedName name="IQ_OTHER_INSURANCE_FEES_FDIC">"c6672"</definedName>
    <definedName name="IQ_OTHER_INSURANCE_PREMIUMS_FFIEC">"c13071"</definedName>
    <definedName name="IQ_OTHER_INT_EXPENSE_FFIEC">"c12999"</definedName>
    <definedName name="IQ_OTHER_INT_INCOME_FFIEC">"c12988"</definedName>
    <definedName name="IQ_OTHER_INTAN">"c907"</definedName>
    <definedName name="IQ_OTHER_INTAN_BNK">"c908"</definedName>
    <definedName name="IQ_OTHER_INTAN_BR">"c909"</definedName>
    <definedName name="IQ_OTHER_INTAN_FIN">"c910"</definedName>
    <definedName name="IQ_OTHER_INTAN_INS">"c911"</definedName>
    <definedName name="IQ_OTHER_INTAN_RE">"c6247"</definedName>
    <definedName name="IQ_OTHER_INTAN_REIT">"c912"</definedName>
    <definedName name="IQ_OTHER_INTAN_UTI">"c913"</definedName>
    <definedName name="IQ_OTHER_INTANGIBLE_ASSETS_FFIEC">"c12837"</definedName>
    <definedName name="IQ_OTHER_INTANGIBLE_ASSETS_TOT_FFIEC">"c12840"</definedName>
    <definedName name="IQ_OTHER_INTANGIBLE_FDIC">"c6337"</definedName>
    <definedName name="IQ_OTHER_INV">"c914"</definedName>
    <definedName name="IQ_OTHER_INVEST">"c915"</definedName>
    <definedName name="IQ_OTHER_INVEST_ACT">"c916"</definedName>
    <definedName name="IQ_OTHER_INVEST_ACT_BNK">"c917"</definedName>
    <definedName name="IQ_OTHER_INVEST_ACT_BR">"c918"</definedName>
    <definedName name="IQ_OTHER_INVEST_ACT_FIN">"c919"</definedName>
    <definedName name="IQ_OTHER_INVEST_ACT_INS">"c920"</definedName>
    <definedName name="IQ_OTHER_INVEST_ACT_RE">"c6248"</definedName>
    <definedName name="IQ_OTHER_INVEST_ACT_REIT">"c921"</definedName>
    <definedName name="IQ_OTHER_INVEST_ACT_SUPPL">"c922"</definedName>
    <definedName name="IQ_OTHER_INVEST_ACT_SUPPL_BNK">"c923"</definedName>
    <definedName name="IQ_OTHER_INVEST_ACT_SUPPL_BR">"c924"</definedName>
    <definedName name="IQ_OTHER_INVEST_ACT_SUPPL_FIN">"c925"</definedName>
    <definedName name="IQ_OTHER_INVEST_ACT_SUPPL_INS">"c926"</definedName>
    <definedName name="IQ_OTHER_INVEST_ACT_SUPPL_RE">"c6249"</definedName>
    <definedName name="IQ_OTHER_INVEST_ACT_SUPPL_REIT">"c927"</definedName>
    <definedName name="IQ_OTHER_INVEST_ACT_SUPPL_UTI">"c928"</definedName>
    <definedName name="IQ_OTHER_INVEST_ACT_UTI">"c929"</definedName>
    <definedName name="IQ_OTHER_INVESTING">"c916"</definedName>
    <definedName name="IQ_OTHER_LEASES_DUE_30_89_FFIEC">"c13278"</definedName>
    <definedName name="IQ_OTHER_LEASES_DUE_90_FFIEC">"c13304"</definedName>
    <definedName name="IQ_OTHER_LEASES_LL_REC_FFIEC">"c12896"</definedName>
    <definedName name="IQ_OTHER_LEASES_NON_ACCRUAL_FFIEC">"c13330"</definedName>
    <definedName name="IQ_OTHER_LIAB">"c930"</definedName>
    <definedName name="IQ_OTHER_LIAB_BNK">"c931"</definedName>
    <definedName name="IQ_OTHER_LIAB_BR">"c932"</definedName>
    <definedName name="IQ_OTHER_LIAB_FIN">"c933"</definedName>
    <definedName name="IQ_OTHER_LIAB_INS">"c934"</definedName>
    <definedName name="IQ_OTHER_LIAB_LT">"c935"</definedName>
    <definedName name="IQ_OTHER_LIAB_LT_BNK">"c936"</definedName>
    <definedName name="IQ_OTHER_LIAB_LT_BR">"c937"</definedName>
    <definedName name="IQ_OTHER_LIAB_LT_FIN">"c938"</definedName>
    <definedName name="IQ_OTHER_LIAB_LT_INS">"c939"</definedName>
    <definedName name="IQ_OTHER_LIAB_LT_RE">"c6250"</definedName>
    <definedName name="IQ_OTHER_LIAB_LT_REIT">"c940"</definedName>
    <definedName name="IQ_OTHER_LIAB_LT_UTI">"c941"</definedName>
    <definedName name="IQ_OTHER_LIAB_RE">"c6251"</definedName>
    <definedName name="IQ_OTHER_LIAB_REIT">"c942"</definedName>
    <definedName name="IQ_OTHER_LIAB_UTI">"c943"</definedName>
    <definedName name="IQ_OTHER_LIAB_WRITTEN">"c944"</definedName>
    <definedName name="IQ_OTHER_LIABILITIES_FDIC">"c6347"</definedName>
    <definedName name="IQ_OTHER_LIABILITIES_FFIEC">"c12872"</definedName>
    <definedName name="IQ_OTHER_LIABILITIES_TOTAL_FFIEC">"c12869"</definedName>
    <definedName name="IQ_OTHER_LL_REC_FFIEC">"c12894"</definedName>
    <definedName name="IQ_OTHER_LOANS">"c945"</definedName>
    <definedName name="IQ_OTHER_LOANS_CHARGE_OFFS_FDIC">"c6601"</definedName>
    <definedName name="IQ_OTHER_LOANS_DUE_30_89_FFIEC">"c13275"</definedName>
    <definedName name="IQ_OTHER_LOANS_DUE_90_FFIEC">"c13301"</definedName>
    <definedName name="IQ_OTHER_LOANS_FFIEC">"c12825"</definedName>
    <definedName name="IQ_OTHER_LOANS_FOREIGN_FDIC">"c6446"</definedName>
    <definedName name="IQ_OTHER_LOANS_GROSS_LOANS_FFIEC">"c13414"</definedName>
    <definedName name="IQ_OTHER_LOANS_INDIVIDUALS_CHARGE_OFFS_FFIEC">"c13181"</definedName>
    <definedName name="IQ_OTHER_LOANS_INDIVIDUALS_DUE_30_89_FFIEC">"c13273"</definedName>
    <definedName name="IQ_OTHER_LOANS_INDIVIDUALS_DUE_90_FFIEC">"c13299"</definedName>
    <definedName name="IQ_OTHER_LOANS_INDIVIDUALS_NON_ACCRUAL_FFIEC">"c13325"</definedName>
    <definedName name="IQ_OTHER_LOANS_INDIVIDUALS_RECOV_FFIEC">"c13203"</definedName>
    <definedName name="IQ_OTHER_LOANS_LEASES_FDIC">"c6322"</definedName>
    <definedName name="IQ_OTHER_LOANS_LL_REC_DOM_FFIEC">"c12914"</definedName>
    <definedName name="IQ_OTHER_LOANS_NET_CHARGE_OFFS_FDIC">"c6639"</definedName>
    <definedName name="IQ_OTHER_LOANS_NON_ACCRUAL_FFIEC">"c13327"</definedName>
    <definedName name="IQ_OTHER_LOANS_RECOVERIES_FDIC">"c6620"</definedName>
    <definedName name="IQ_OTHER_LOANS_RISK_BASED_FFIEC">"c13435"</definedName>
    <definedName name="IQ_OTHER_LOANS_TOTAL_FDIC">"c6432"</definedName>
    <definedName name="IQ_OTHER_LOANS_TOTAL_LOANS">"c15716"</definedName>
    <definedName name="IQ_OTHER_LOANS_TRADING_DOM_FFIEC">"c12936"</definedName>
    <definedName name="IQ_OTHER_LONG_TERM">"c946"</definedName>
    <definedName name="IQ_OTHER_LT_ASSETS">"c946"</definedName>
    <definedName name="IQ_OTHER_LT_ASSETS_BNK">"c947"</definedName>
    <definedName name="IQ_OTHER_LT_ASSETS_BR">"c948"</definedName>
    <definedName name="IQ_OTHER_LT_ASSETS_FIN">"c949"</definedName>
    <definedName name="IQ_OTHER_LT_ASSETS_INS">"c950"</definedName>
    <definedName name="IQ_OTHER_LT_ASSETS_RE">"c6252"</definedName>
    <definedName name="IQ_OTHER_LT_ASSETS_REIT">"c951"</definedName>
    <definedName name="IQ_OTHER_LT_ASSETS_UTI">"c952"</definedName>
    <definedName name="IQ_OTHER_MBS_AFS_AMORT_COST_FFIEC">"c20498"</definedName>
    <definedName name="IQ_OTHER_MBS_AFS_FAIR_VAL_FFIEC">"c20463"</definedName>
    <definedName name="IQ_OTHER_MBS_AVAIL_SALE_FFIEC">"c12801"</definedName>
    <definedName name="IQ_OTHER_MBS_FFIEC">"c12787"</definedName>
    <definedName name="IQ_OTHER_MBS_HTM_AMORT_COST_FFIEC">"c20446"</definedName>
    <definedName name="IQ_OTHER_MBS_HTM_FAIR_VAL_FFIEC">"c20481"</definedName>
    <definedName name="IQ_OTHER_MBS_ISSUED_FNMA_GNMA_TRADING_DOM_FFIEC">"c12922"</definedName>
    <definedName name="IQ_OTHER_MBS_ISSUED_FNMA_GNMA_TRADING_FFIEC">"c12817"</definedName>
    <definedName name="IQ_OTHER_MBS_TRADING_DOM_FFIEC">"c12923"</definedName>
    <definedName name="IQ_OTHER_MBS_TRADING_FFIEC">"c12818"</definedName>
    <definedName name="IQ_OTHER_MINING_REVENUE_COAL">"c15931"</definedName>
    <definedName name="IQ_OTHER_NET">"c959"</definedName>
    <definedName name="IQ_OTHER_NON_INT_ALLOCATIONS_FFIEC">"c13065"</definedName>
    <definedName name="IQ_OTHER_NON_INT_EXP">"c953"</definedName>
    <definedName name="IQ_OTHER_NON_INT_EXP_FDIC">"c6578"</definedName>
    <definedName name="IQ_OTHER_NON_INT_EXP_FFIEC">"c13027"</definedName>
    <definedName name="IQ_OTHER_NON_INT_EXP_TOTAL">"c954"</definedName>
    <definedName name="IQ_OTHER_NON_INT_EXPENSE_FDIC">"c6679"</definedName>
    <definedName name="IQ_OTHER_NON_INT_INC">"c955"</definedName>
    <definedName name="IQ_OTHER_NON_INT_INC_FDIC">"c6676"</definedName>
    <definedName name="IQ_OTHER_NON_INT_INC_OPERATING_INC_FFIEC">"c13392"</definedName>
    <definedName name="IQ_OTHER_NON_INT_INCOME_FFIEC">"c13016"</definedName>
    <definedName name="IQ_OTHER_NON_OPER_EXP">"c956"</definedName>
    <definedName name="IQ_OTHER_NON_OPER_EXP_BR">"c957"</definedName>
    <definedName name="IQ_OTHER_NON_OPER_EXP_FIN">"c958"</definedName>
    <definedName name="IQ_OTHER_NON_OPER_EXP_INS">"c959"</definedName>
    <definedName name="IQ_OTHER_NON_OPER_EXP_RE">"c6253"</definedName>
    <definedName name="IQ_OTHER_NON_OPER_EXP_REIT">"c960"</definedName>
    <definedName name="IQ_OTHER_NON_OPER_EXP_SUPPL">"c961"</definedName>
    <definedName name="IQ_OTHER_NON_OPER_EXP_SUPPL_BR">"c962"</definedName>
    <definedName name="IQ_OTHER_NON_OPER_EXP_SUPPL_FIN">"c963"</definedName>
    <definedName name="IQ_OTHER_NON_OPER_EXP_SUPPL_INS">"c964"</definedName>
    <definedName name="IQ_OTHER_NON_OPER_EXP_SUPPL_RE">"c6254"</definedName>
    <definedName name="IQ_OTHER_NON_OPER_EXP_SUPPL_REIT">"c965"</definedName>
    <definedName name="IQ_OTHER_NON_OPER_EXP_SUPPL_UTI">"c966"</definedName>
    <definedName name="IQ_OTHER_NON_OPER_EXP_UTI">"c967"</definedName>
    <definedName name="IQ_OTHER_NONFARM_NONRES_GROSS_LOANS_FFIEC">"c13407"</definedName>
    <definedName name="IQ_OTHER_NONFARM_NONRES_LL_REC_DOM_FFIEC">"c12907"</definedName>
    <definedName name="IQ_OTHER_NONFARM_NONRES_RISK_BASED_FFIEC">"c13428"</definedName>
    <definedName name="IQ_OTHER_NONINTEREST_INC_FOREIGN_FFIEC">"c15380"</definedName>
    <definedName name="IQ_OTHER_OFF_BS_ITEMS_FFIEC">"c13126"</definedName>
    <definedName name="IQ_OTHER_OFF_BS_LIAB_FDIC">"c6533"</definedName>
    <definedName name="IQ_OTHER_OPER">"c982"</definedName>
    <definedName name="IQ_OTHER_OPER_ACT">"c983"</definedName>
    <definedName name="IQ_OTHER_OPER_ACT_BNK">"c984"</definedName>
    <definedName name="IQ_OTHER_OPER_ACT_BR">"c985"</definedName>
    <definedName name="IQ_OTHER_OPER_ACT_FIN">"c986"</definedName>
    <definedName name="IQ_OTHER_OPER_ACT_INS">"c987"</definedName>
    <definedName name="IQ_OTHER_OPER_ACT_RE">"c6255"</definedName>
    <definedName name="IQ_OTHER_OPER_ACT_REIT">"c988"</definedName>
    <definedName name="IQ_OTHER_OPER_ACT_UTI">"c989"</definedName>
    <definedName name="IQ_OTHER_OPER_BR">"c990"</definedName>
    <definedName name="IQ_OTHER_OPER_FIN">"c991"</definedName>
    <definedName name="IQ_OTHER_OPER_INS">"c992"</definedName>
    <definedName name="IQ_OTHER_OPER_RE">"c6256"</definedName>
    <definedName name="IQ_OTHER_OPER_REIT">"c993"</definedName>
    <definedName name="IQ_OTHER_OPER_SUPPL_BR">"c994"</definedName>
    <definedName name="IQ_OTHER_OPER_SUPPL_FIN">"c995"</definedName>
    <definedName name="IQ_OTHER_OPER_SUPPL_INS">"c996"</definedName>
    <definedName name="IQ_OTHER_OPER_SUPPL_RE">"c6257"</definedName>
    <definedName name="IQ_OTHER_OPER_SUPPL_REIT">"c997"</definedName>
    <definedName name="IQ_OTHER_OPER_SUPPL_UTI">"c998"</definedName>
    <definedName name="IQ_OTHER_OPER_TOT_BNK">"c999"</definedName>
    <definedName name="IQ_OTHER_OPER_TOT_BR">"c1000"</definedName>
    <definedName name="IQ_OTHER_OPER_TOT_FIN">"c1001"</definedName>
    <definedName name="IQ_OTHER_OPER_TOT_INS">"c1002"</definedName>
    <definedName name="IQ_OTHER_OPER_TOT_RE">"c6258"</definedName>
    <definedName name="IQ_OTHER_OPER_TOT_REIT">"c1003"</definedName>
    <definedName name="IQ_OTHER_OPER_TOT_UTI">"c1004"</definedName>
    <definedName name="IQ_OTHER_OPER_UTI">"c1005"</definedName>
    <definedName name="IQ_OTHER_OPTIONS_BEG_OS">"c2686"</definedName>
    <definedName name="IQ_OTHER_OPTIONS_CANCELLED">"c2689"</definedName>
    <definedName name="IQ_OTHER_OPTIONS_END_OS">"c2690"</definedName>
    <definedName name="IQ_OTHER_OPTIONS_EXERCISABLE_END_OS">"c5814"</definedName>
    <definedName name="IQ_OTHER_OPTIONS_EXERCISED">"c2688"</definedName>
    <definedName name="IQ_OTHER_OPTIONS_GRANTED">"c2687"</definedName>
    <definedName name="IQ_OTHER_OPTIONS_STRIKE_PRICE_BEG_OS">"c5815"</definedName>
    <definedName name="IQ_OTHER_OPTIONS_STRIKE_PRICE_CANCELLED">"c5817"</definedName>
    <definedName name="IQ_OTHER_OPTIONS_STRIKE_PRICE_EXERCISABLE">"c5818"</definedName>
    <definedName name="IQ_OTHER_OPTIONS_STRIKE_PRICE_EXERCISED">"c5816"</definedName>
    <definedName name="IQ_OTHER_OPTIONS_STRIKE_PRICE_OS">"c2691"</definedName>
    <definedName name="IQ_OTHER_OUTSTANDING_BS_DATE">"c1972"</definedName>
    <definedName name="IQ_OTHER_OUTSTANDING_FILING_DATE">"c1974"</definedName>
    <definedName name="IQ_OTHER_OVER_TOTAL">"c13770"</definedName>
    <definedName name="IQ_OTHER_PC_WRITTEN">"c1006"</definedName>
    <definedName name="IQ_OTHER_PROP">"c8764"</definedName>
    <definedName name="IQ_OTHER_PROP_OPERATING_EXPENSE">"c16043"</definedName>
    <definedName name="IQ_OTHER_PROP_OPERATING_REVENUE">"c16027"</definedName>
    <definedName name="IQ_OTHER_RE_OWNED_FDIC">"c6330"</definedName>
    <definedName name="IQ_OTHER_REAL_ESTATE">"c1007"</definedName>
    <definedName name="IQ_OTHER_RECEIV">"c1008"</definedName>
    <definedName name="IQ_OTHER_RECEIV_INS">"c1009"</definedName>
    <definedName name="IQ_OTHER_REV">"c1010"</definedName>
    <definedName name="IQ_OTHER_REV_BR">"c1011"</definedName>
    <definedName name="IQ_OTHER_REV_FIN">"c1012"</definedName>
    <definedName name="IQ_OTHER_REV_INS">"c1013"</definedName>
    <definedName name="IQ_OTHER_REV_RE">"c6259"</definedName>
    <definedName name="IQ_OTHER_REV_REIT">"c1014"</definedName>
    <definedName name="IQ_OTHER_REV_SUPPL">"c1015"</definedName>
    <definedName name="IQ_OTHER_REV_SUPPL_BR">"c1016"</definedName>
    <definedName name="IQ_OTHER_REV_SUPPL_FIN">"c1017"</definedName>
    <definedName name="IQ_OTHER_REV_SUPPL_INS">"c1018"</definedName>
    <definedName name="IQ_OTHER_REV_SUPPL_RE">"c6260"</definedName>
    <definedName name="IQ_OTHER_REV_SUPPL_REIT">"c1019"</definedName>
    <definedName name="IQ_OTHER_REV_SUPPL_UTI">"c1020"</definedName>
    <definedName name="IQ_OTHER_REV_UTI">"c1021"</definedName>
    <definedName name="IQ_OTHER_REVENUE">"c1010"</definedName>
    <definedName name="IQ_OTHER_REVOL_CREDIT_CONSUMER_LOANS_FFIEC">"c12823"</definedName>
    <definedName name="IQ_OTHER_REVOLVING_CREDIT_LL_REC_FFIEC">"c12890"</definedName>
    <definedName name="IQ_OTHER_REVOLVING_CREDIT_LOANS_TRADING_DOM_FFIEC">"c12934"</definedName>
    <definedName name="IQ_OTHER_ROOMS">"c8788"</definedName>
    <definedName name="IQ_OTHER_SAVINGS_DEPOSITS_FDIC">"c6554"</definedName>
    <definedName name="IQ_OTHER_SAVINGS_DEPOSITS_NON_TRANS_ACCTS_FFIEC">"c15331"</definedName>
    <definedName name="IQ_OTHER_SECURITIES_QUARTERLY_AVG_FFIEC">"c15472"</definedName>
    <definedName name="IQ_OTHER_SQ_FT">"c8780"</definedName>
    <definedName name="IQ_OTHER_STRIKE_PRICE_GRANTED">"c2692"</definedName>
    <definedName name="IQ_OTHER_TAX_EQUIVALENT_ADJUSTMENTS_FFIEC">"c13855"</definedName>
    <definedName name="IQ_OTHER_TRADING_ASSETS_FAIR_VALUE_TOT_FFIEC">"c15404"</definedName>
    <definedName name="IQ_OTHER_TRADING_ASSETS_FFIEC">"c12826"</definedName>
    <definedName name="IQ_OTHER_TRADING_ASSETS_LEVEL_1_FFIEC">"c15426"</definedName>
    <definedName name="IQ_OTHER_TRADING_ASSETS_LEVEL_2_FFIEC">"c15439"</definedName>
    <definedName name="IQ_OTHER_TRADING_ASSETS_LEVEL_3_FFIEC">"c15452"</definedName>
    <definedName name="IQ_OTHER_TRADING_ASSETS_TOTAL_FFIEC">"c12937"</definedName>
    <definedName name="IQ_OTHER_TRADING_LIABILITIES_FAIR_VALUE_TOT_FFIEC">"c15408"</definedName>
    <definedName name="IQ_OTHER_TRADING_LIABILITIES_FFIEC">"c12860"</definedName>
    <definedName name="IQ_OTHER_TRADING_LIABILITIES_LEVEL_1_FFIEC">"c15430"</definedName>
    <definedName name="IQ_OTHER_TRADING_LIABILITIES_LEVEL_2_FFIEC">"c15443"</definedName>
    <definedName name="IQ_OTHER_TRADING_LIABILITIES_LEVEL_3_FFIEC">"c15456"</definedName>
    <definedName name="IQ_OTHER_TRANSACTIONS_FDIC">"c6504"</definedName>
    <definedName name="IQ_OTHER_UNDRAWN">"c2522"</definedName>
    <definedName name="IQ_OTHER_UNITS">"c8772"</definedName>
    <definedName name="IQ_OTHER_UNUSED_COMMITMENTS_FDIC">"c6530"</definedName>
    <definedName name="IQ_OTHER_UNUSED_FFIEC">"c13248"</definedName>
    <definedName name="IQ_OTHER_UNUSUAL">"c1488"</definedName>
    <definedName name="IQ_OTHER_UNUSUAL_BNK">"c1560"</definedName>
    <definedName name="IQ_OTHER_UNUSUAL_BR">"c1561"</definedName>
    <definedName name="IQ_OTHER_UNUSUAL_FIN">"c1562"</definedName>
    <definedName name="IQ_OTHER_UNUSUAL_INS">"c1563"</definedName>
    <definedName name="IQ_OTHER_UNUSUAL_RE">"c6282"</definedName>
    <definedName name="IQ_OTHER_UNUSUAL_REIT">"c1564"</definedName>
    <definedName name="IQ_OTHER_UNUSUAL_SUPPL">"c1494"</definedName>
    <definedName name="IQ_OTHER_UNUSUAL_SUPPL_BNK">"c1495"</definedName>
    <definedName name="IQ_OTHER_UNUSUAL_SUPPL_BR">"c1496"</definedName>
    <definedName name="IQ_OTHER_UNUSUAL_SUPPL_FIN">"c1497"</definedName>
    <definedName name="IQ_OTHER_UNUSUAL_SUPPL_INS">"c1498"</definedName>
    <definedName name="IQ_OTHER_UNUSUAL_SUPPL_RE">"c6281"</definedName>
    <definedName name="IQ_OTHER_UNUSUAL_SUPPL_REIT">"c1499"</definedName>
    <definedName name="IQ_OTHER_UNUSUAL_SUPPL_UTI">"c1500"</definedName>
    <definedName name="IQ_OTHER_UNUSUAL_SUPPLE">"c13816"</definedName>
    <definedName name="IQ_OTHER_UNUSUAL_UTI">"c1565"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"c1022"</definedName>
    <definedName name="IQ_OUTSTANDING_FILING_DATE">"c1023"</definedName>
    <definedName name="IQ_OVER_FIFETEEN_YEAR_MORTGAGE_PASS_THROUGHS_FDIC">"c6416"</definedName>
    <definedName name="IQ_OVER_FIFTEEN_YEAR_FIXED_AND_FLOATING_RATE_FDIC">"c6424"</definedName>
    <definedName name="IQ_OVER_THREE_YEARS_FDIC">"c6418"</definedName>
    <definedName name="IQ_OVERHEAD_EXP_AVG_ASSETS_FFIEC">"c13361"</definedName>
    <definedName name="IQ_OVERHEAD_EXP_REV_FFIEC">"c13494"</definedName>
    <definedName name="IQ_OVERHEAD_NON_INT_INC_AVG_ASSETS_FFIEC">"c13374"</definedName>
    <definedName name="IQ_OVERHEAD_NON_INT_OPERATING_INC_FFIEC">"c13393"</definedName>
    <definedName name="IQ_OVERHEAD_OPERATING_INC_FFIEC">"c13378"</definedName>
    <definedName name="IQ_OWNED_RESERVES_COAL">"c15916"</definedName>
    <definedName name="IQ_OWNED_RESERVES_TO_TOTAL_RESERVES_COAL">"c15957"</definedName>
    <definedName name="IQ_OWNER_OCCUPIED_GROSS_LOANS_FFIEC">"c13406"</definedName>
    <definedName name="IQ_OWNER_OCCUPIED_LOANS_RISK_BASED_FFIEC">"c13427"</definedName>
    <definedName name="IQ_OWNER_OCCUPIED_NONFARM_NONRES_LL_REC_DOM_FFIEC">"c12906"</definedName>
    <definedName name="IQ_OWNERSHIP">"c2160"</definedName>
    <definedName name="IQ_PART_TIME">"c1024"</definedName>
    <definedName name="IQ_PARTICIPATION_POOLS_RESIDENTIAL_MORTGAGES_FDIC">"c6403"</definedName>
    <definedName name="IQ_PARTICIPATIONS_ACCEPTANCES_FFIEC">"c13254"</definedName>
    <definedName name="IQ_PARTNERSHIP_INC_RE">"c12039"</definedName>
    <definedName name="IQ_PASS_THROUGH_FNMA_GNMA_TRADING_FFIEC">"c12816"</definedName>
    <definedName name="IQ_PAST_DUE_30_1_4_FAMILY_LOANS_FDIC">"c6693"</definedName>
    <definedName name="IQ_PAST_DUE_30_AUTO_LOANS_FDIC">"c6687"</definedName>
    <definedName name="IQ_PAST_DUE_30_CL_LOANS_FDIC">"c6688"</definedName>
    <definedName name="IQ_PAST_DUE_30_CREDIT_CARDS_RECEIVABLES_FDIC">"c6690"</definedName>
    <definedName name="IQ_PAST_DUE_30_HOME_EQUITY_LINES_FDIC">"c6691"</definedName>
    <definedName name="IQ_PAST_DUE_30_OTHER_CONSUMER_LOANS_FDIC">"c6689"</definedName>
    <definedName name="IQ_PAST_DUE_30_OTHER_LOANS_FDIC">"c6692"</definedName>
    <definedName name="IQ_PAST_DUE_90_1_4_FAMILY_LOANS_FDIC">"c6700"</definedName>
    <definedName name="IQ_PAST_DUE_90_AUTO_LOANS_FDIC">"c6694"</definedName>
    <definedName name="IQ_PAST_DUE_90_CL_LOANS_FDIC">"c6695"</definedName>
    <definedName name="IQ_PAST_DUE_90_CREDIT_CARDS_RECEIVABLES_FDIC">"c6697"</definedName>
    <definedName name="IQ_PAST_DUE_90_HOME_EQUITY_LINES_FDIC">"c6698"</definedName>
    <definedName name="IQ_PAST_DUE_90_OTHER_CONSUMER_LOANS_FDIC">"c6696"</definedName>
    <definedName name="IQ_PAST_DUE_90_OTHER_LOANS_FDIC">"c6699"</definedName>
    <definedName name="IQ_PAST_DUE_ALLOW_GROSS_LOANS_FFIEC">"c13416"</definedName>
    <definedName name="IQ_PAY_ACCRUED">"c8"</definedName>
    <definedName name="IQ_PAYOUT_RATIO">"c1900"</definedName>
    <definedName name="IQ_PBV">"c1025"</definedName>
    <definedName name="IQ_PBV_AVG">"c1026"</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"c1027"</definedName>
    <definedName name="IQ_PE_EXCL">"c1028"</definedName>
    <definedName name="IQ_PE_EXCL_AVG">"c1029"</definedName>
    <definedName name="IQ_PE_EXCL_FWD">"c1030"</definedName>
    <definedName name="IQ_PE_EXCL_FWD_CIQ">"c4042"</definedName>
    <definedName name="IQ_PE_EXCL_FWD_REUT">"c4049"</definedName>
    <definedName name="IQ_PE_FUND_DATE_EST">"c19174"</definedName>
    <definedName name="IQ_PE_FUND_DATE_MONTH">"c19172"</definedName>
    <definedName name="IQ_PE_FUND_DATE_YEAR">"c18925"</definedName>
    <definedName name="IQ_PE_FUND_FAMILIES">"c18917"</definedName>
    <definedName name="IQ_PE_FUND_FAMILIES_ID">"c18918"</definedName>
    <definedName name="IQ_PE_FUND_FAMILIES_REL">"c18919"</definedName>
    <definedName name="IQ_PE_FUND_ID">"c18923"</definedName>
    <definedName name="IQ_PE_FUND_INVEST_AMOUNT">"c18933"</definedName>
    <definedName name="IQ_PE_FUND_INVEST_DATE_MONTH">"c19173"</definedName>
    <definedName name="IQ_PE_FUND_INVEST_DATE_YEAR">"c18934"</definedName>
    <definedName name="IQ_PE_FUND_NAME">"c18922"</definedName>
    <definedName name="IQ_PE_FUND_SIZE">"c18924"</definedName>
    <definedName name="IQ_PE_FUND_STAGE">"c18928"</definedName>
    <definedName name="IQ_PE_FUND_TARGET_MAX">"c18927"</definedName>
    <definedName name="IQ_PE_FUND_TARGET_MIN">"c18926"</definedName>
    <definedName name="IQ_PE_FUND_TRANSACTION_COMMENTS">"c18931"</definedName>
    <definedName name="IQ_PE_NORMALIZED">"c2207"</definedName>
    <definedName name="IQ_PE_RATIO">"c1610"</definedName>
    <definedName name="IQ_PEG_FWD">"c1863"</definedName>
    <definedName name="IQ_PEG_FWD_CIQ">"c4045"</definedName>
    <definedName name="IQ_PEG_FWD_REUT">"c4052"</definedName>
    <definedName name="IQ_PENETRATION_BASIC_CABLE">"c16204"</definedName>
    <definedName name="IQ_PENETRATION_BBAND">"c2852"</definedName>
    <definedName name="IQ_PENETRATION_BBAND_THP">"c2851"</definedName>
    <definedName name="IQ_PENETRATION_PHONE">"c2853"</definedName>
    <definedName name="IQ_PENETRATION_VIDEO">"c2850"</definedName>
    <definedName name="IQ_PENSION">"c1031"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CT_NEXT">"c5738"</definedName>
    <definedName name="IQ_PENSION_ACT_NEXT_DOM">"c5736"</definedName>
    <definedName name="IQ_PENSION_ACT_NEXT_FOREIGN">"c5737"</definedName>
    <definedName name="IQ_PENSION_AMT_RECOG_NEXT_DOM">"c5745"</definedName>
    <definedName name="IQ_PENSION_AMT_RECOG_NEXT_FOREIGN">"c5746"</definedName>
    <definedName name="IQ_PENSION_AMT_RECOG_PERIOD">"c5747"</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I_ACT">"c5723"</definedName>
    <definedName name="IQ_PENSION_CI_ACT_DOM">"c5721"</definedName>
    <definedName name="IQ_PENSION_CI_ACT_FOREIGN">"c5722"</definedName>
    <definedName name="IQ_PENSION_CI_NET_AMT_RECOG">"c5735"</definedName>
    <definedName name="IQ_PENSION_CI_NET_AMT_RECOG_DOM">"c5733"</definedName>
    <definedName name="IQ_PENSION_CI_NET_AMT_RECOG_FOREIGN">"c5734"</definedName>
    <definedName name="IQ_PENSION_CI_OTHER_MISC_ADJ">"c5732"</definedName>
    <definedName name="IQ_PENSION_CI_OTHER_MISC_ADJ_DOM">"c5730"</definedName>
    <definedName name="IQ_PENSION_CI_OTHER_MISC_ADJ_FOREIGN">"c5731"</definedName>
    <definedName name="IQ_PENSION_CI_PRIOR_SERVICE">"c5726"</definedName>
    <definedName name="IQ_PENSION_CI_PRIOR_SERVICE_DOM">"c5724"</definedName>
    <definedName name="IQ_PENSION_CI_PRIOR_SERVICE_FOREIGN">"c5725"</definedName>
    <definedName name="IQ_PENSION_CI_TRANSITION">"c5729"</definedName>
    <definedName name="IQ_PENSION_CI_TRANSITION_DOM">"c5727"</definedName>
    <definedName name="IQ_PENSION_CI_TRANSITION_FOREIGN">"c5728"</definedName>
    <definedName name="IQ_PENSION_CL">"c5753"</definedName>
    <definedName name="IQ_PENSION_CL_DOM">"c5751"</definedName>
    <definedName name="IQ_PENSION_CL_FOREIGN">"c5752"</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LT_ASSETS">"c5750"</definedName>
    <definedName name="IQ_PENSION_LT_ASSETS_DOM">"c5748"</definedName>
    <definedName name="IQ_PENSION_LT_ASSETS_FOREIGN">"c5749"</definedName>
    <definedName name="IQ_PENSION_LT_LIAB">"c5756"</definedName>
    <definedName name="IQ_PENSION_LT_LIAB_DOM">"c5754"</definedName>
    <definedName name="IQ_PENSION_LT_LIAB_FOREIGN">"c5755"</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IOR_SERVICE_NEXT">"c5741"</definedName>
    <definedName name="IQ_PENSION_PRIOR_SERVICE_NEXT_DOM">"c5739"</definedName>
    <definedName name="IQ_PENSION_PRIOR_SERVICE_NEXT_FOREIGN">"c5740"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TRANSITION_NEXT">"c5744"</definedName>
    <definedName name="IQ_PENSION_TRANSITION_NEXT_DOM">"c5742"</definedName>
    <definedName name="IQ_PENSION_TRANSITION_NEXT_FOREIGN">"c5743"</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2MONTHS_CIQ">"c3790"</definedName>
    <definedName name="IQ_PERCENT_CHANGE_EST_5YR_GROWTH_RATE_18MONTHS">"c1853"</definedName>
    <definedName name="IQ_PERCENT_CHANGE_EST_5YR_GROWTH_RATE_18MONTHS_CIQ">"c3791"</definedName>
    <definedName name="IQ_PERCENT_CHANGE_EST_5YR_GROWTH_RATE_3MONTHS">"c1849"</definedName>
    <definedName name="IQ_PERCENT_CHANGE_EST_5YR_GROWTH_RATE_3MONTHS_CIQ">"c3787"</definedName>
    <definedName name="IQ_PERCENT_CHANGE_EST_5YR_GROWTH_RATE_6MONTHS">"c1850"</definedName>
    <definedName name="IQ_PERCENT_CHANGE_EST_5YR_GROWTH_RATE_6MONTHS_CIQ">"c3788"</definedName>
    <definedName name="IQ_PERCENT_CHANGE_EST_5YR_GROWTH_RATE_9MONTHS">"c1851"</definedName>
    <definedName name="IQ_PERCENT_CHANGE_EST_5YR_GROWTH_RATE_9MONTHS_CIQ">"c3789"</definedName>
    <definedName name="IQ_PERCENT_CHANGE_EST_5YR_GROWTH_RATE_DAY">"c1846"</definedName>
    <definedName name="IQ_PERCENT_CHANGE_EST_5YR_GROWTH_RATE_DAY_CIQ">"c3785"</definedName>
    <definedName name="IQ_PERCENT_CHANGE_EST_5YR_GROWTH_RATE_MONTH">"c1848"</definedName>
    <definedName name="IQ_PERCENT_CHANGE_EST_5YR_GROWTH_RATE_MONTH_CIQ">"c3786"</definedName>
    <definedName name="IQ_PERCENT_CHANGE_EST_5YR_GROWTH_RATE_WEEK">"c1847"</definedName>
    <definedName name="IQ_PERCENT_CHANGE_EST_5YR_GROWTH_RATE_WEEK_CIQ">"c3797"</definedName>
    <definedName name="IQ_PERCENT_CHANGE_EST_CFPS_12MONTHS">"c1812"</definedName>
    <definedName name="IQ_PERCENT_CHANGE_EST_CFPS_12MONTHS_CIQ">"c3755"</definedName>
    <definedName name="IQ_PERCENT_CHANGE_EST_CFPS_18MONTHS">"c1813"</definedName>
    <definedName name="IQ_PERCENT_CHANGE_EST_CFPS_18MONTHS_CIQ">"c3756"</definedName>
    <definedName name="IQ_PERCENT_CHANGE_EST_CFPS_3MONTHS">"c1809"</definedName>
    <definedName name="IQ_PERCENT_CHANGE_EST_CFPS_3MONTHS_CIQ">"c3752"</definedName>
    <definedName name="IQ_PERCENT_CHANGE_EST_CFPS_6MONTHS">"c1810"</definedName>
    <definedName name="IQ_PERCENT_CHANGE_EST_CFPS_6MONTHS_CIQ">"c3753"</definedName>
    <definedName name="IQ_PERCENT_CHANGE_EST_CFPS_9MONTHS">"c1811"</definedName>
    <definedName name="IQ_PERCENT_CHANGE_EST_CFPS_9MONTHS_CIQ">"c3754"</definedName>
    <definedName name="IQ_PERCENT_CHANGE_EST_CFPS_DAY">"c1806"</definedName>
    <definedName name="IQ_PERCENT_CHANGE_EST_CFPS_DAY_CIQ">"c3750"</definedName>
    <definedName name="IQ_PERCENT_CHANGE_EST_CFPS_MONTH">"c1808"</definedName>
    <definedName name="IQ_PERCENT_CHANGE_EST_CFPS_MONTH_CIQ">"c3751"</definedName>
    <definedName name="IQ_PERCENT_CHANGE_EST_CFPS_WEEK">"c1807"</definedName>
    <definedName name="IQ_PERCENT_CHANGE_EST_CFPS_WEEK_CIQ">"c3793"</definedName>
    <definedName name="IQ_PERCENT_CHANGE_EST_DPS_12MONTHS">"c1820"</definedName>
    <definedName name="IQ_PERCENT_CHANGE_EST_DPS_12MONTHS_CIQ">"c3762"</definedName>
    <definedName name="IQ_PERCENT_CHANGE_EST_DPS_18MONTHS">"c1821"</definedName>
    <definedName name="IQ_PERCENT_CHANGE_EST_DPS_18MONTHS_CIQ">"c3763"</definedName>
    <definedName name="IQ_PERCENT_CHANGE_EST_DPS_3MONTHS">"c1817"</definedName>
    <definedName name="IQ_PERCENT_CHANGE_EST_DPS_3MONTHS_CIQ">"c3759"</definedName>
    <definedName name="IQ_PERCENT_CHANGE_EST_DPS_6MONTHS">"c1818"</definedName>
    <definedName name="IQ_PERCENT_CHANGE_EST_DPS_6MONTHS_CIQ">"c3760"</definedName>
    <definedName name="IQ_PERCENT_CHANGE_EST_DPS_9MONTHS">"c1819"</definedName>
    <definedName name="IQ_PERCENT_CHANGE_EST_DPS_9MONTHS_CIQ">"c3761"</definedName>
    <definedName name="IQ_PERCENT_CHANGE_EST_DPS_DAY">"c1814"</definedName>
    <definedName name="IQ_PERCENT_CHANGE_EST_DPS_DAY_CIQ">"c3757"</definedName>
    <definedName name="IQ_PERCENT_CHANGE_EST_DPS_MONTH">"c1816"</definedName>
    <definedName name="IQ_PERCENT_CHANGE_EST_DPS_MONTH_CIQ">"c3758"</definedName>
    <definedName name="IQ_PERCENT_CHANGE_EST_DPS_WEEK">"c1815"</definedName>
    <definedName name="IQ_PERCENT_CHANGE_EST_DPS_WEEK_CIQ">"c3794"</definedName>
    <definedName name="IQ_PERCENT_CHANGE_EST_EBITDA_12MONTHS">"c1804"</definedName>
    <definedName name="IQ_PERCENT_CHANGE_EST_EBITDA_12MONTHS_CIQ">"c3748"</definedName>
    <definedName name="IQ_PERCENT_CHANGE_EST_EBITDA_18MONTHS">"c1805"</definedName>
    <definedName name="IQ_PERCENT_CHANGE_EST_EBITDA_18MONTHS_CIQ">"c3749"</definedName>
    <definedName name="IQ_PERCENT_CHANGE_EST_EBITDA_3MONTHS">"c1801"</definedName>
    <definedName name="IQ_PERCENT_CHANGE_EST_EBITDA_3MONTHS_CIQ">"c3745"</definedName>
    <definedName name="IQ_PERCENT_CHANGE_EST_EBITDA_6MONTHS">"c1802"</definedName>
    <definedName name="IQ_PERCENT_CHANGE_EST_EBITDA_6MONTHS_CIQ">"c3746"</definedName>
    <definedName name="IQ_PERCENT_CHANGE_EST_EBITDA_9MONTHS">"c1803"</definedName>
    <definedName name="IQ_PERCENT_CHANGE_EST_EBITDA_9MONTHS_CIQ">"c3747"</definedName>
    <definedName name="IQ_PERCENT_CHANGE_EST_EBITDA_DAY">"c1798"</definedName>
    <definedName name="IQ_PERCENT_CHANGE_EST_EBITDA_DAY_CIQ">"c3743"</definedName>
    <definedName name="IQ_PERCENT_CHANGE_EST_EBITDA_MONTH">"c1800"</definedName>
    <definedName name="IQ_PERCENT_CHANGE_EST_EBITDA_MONTH_CIQ">"c3744"</definedName>
    <definedName name="IQ_PERCENT_CHANGE_EST_EBITDA_WEEK">"c1799"</definedName>
    <definedName name="IQ_PERCENT_CHANGE_EST_EBITDA_WEEK_CIQ">"c3792"</definedName>
    <definedName name="IQ_PERCENT_CHANGE_EST_EPS_12MONTHS">"c1788"</definedName>
    <definedName name="IQ_PERCENT_CHANGE_EST_EPS_12MONTHS_CIQ">"c3733"</definedName>
    <definedName name="IQ_PERCENT_CHANGE_EST_EPS_18MONTHS">"c1789"</definedName>
    <definedName name="IQ_PERCENT_CHANGE_EST_EPS_18MONTHS_CIQ">"c3734"</definedName>
    <definedName name="IQ_PERCENT_CHANGE_EST_EPS_3MONTHS">"c1785"</definedName>
    <definedName name="IQ_PERCENT_CHANGE_EST_EPS_3MONTHS_CIQ">"c3730"</definedName>
    <definedName name="IQ_PERCENT_CHANGE_EST_EPS_6MONTHS">"c1786"</definedName>
    <definedName name="IQ_PERCENT_CHANGE_EST_EPS_6MONTHS_CIQ">"c3731"</definedName>
    <definedName name="IQ_PERCENT_CHANGE_EST_EPS_9MONTHS">"c1787"</definedName>
    <definedName name="IQ_PERCENT_CHANGE_EST_EPS_9MONTHS_CIQ">"c3732"</definedName>
    <definedName name="IQ_PERCENT_CHANGE_EST_EPS_DAY">"c1782"</definedName>
    <definedName name="IQ_PERCENT_CHANGE_EST_EPS_DAY_CIQ">"c3727"</definedName>
    <definedName name="IQ_PERCENT_CHANGE_EST_EPS_MONTH">"c1784"</definedName>
    <definedName name="IQ_PERCENT_CHANGE_EST_EPS_MONTH_CIQ">"c3729"</definedName>
    <definedName name="IQ_PERCENT_CHANGE_EST_EPS_WEEK">"c1783"</definedName>
    <definedName name="IQ_PERCENT_CHANGE_EST_EPS_WEEK_CIQ">"c3728"</definedName>
    <definedName name="IQ_PERCENT_CHANGE_EST_FFO_12MONTHS">"c1828"</definedName>
    <definedName name="IQ_PERCENT_CHANGE_EST_FFO_12MONTHS_CIQ">"c3769"</definedName>
    <definedName name="IQ_PERCENT_CHANGE_EST_FFO_12MONTHS_REUT">"c3938"</definedName>
    <definedName name="IQ_PERCENT_CHANGE_EST_FFO_18MONTHS">"c1829"</definedName>
    <definedName name="IQ_PERCENT_CHANGE_EST_FFO_18MONTHS_CIQ">"c3770"</definedName>
    <definedName name="IQ_PERCENT_CHANGE_EST_FFO_18MONTHS_REUT">"c3939"</definedName>
    <definedName name="IQ_PERCENT_CHANGE_EST_FFO_3MONTHS">"c1825"</definedName>
    <definedName name="IQ_PERCENT_CHANGE_EST_FFO_3MONTHS_CIQ">"c3766"</definedName>
    <definedName name="IQ_PERCENT_CHANGE_EST_FFO_3MONTHS_REUT">"c3935"</definedName>
    <definedName name="IQ_PERCENT_CHANGE_EST_FFO_6MONTHS">"c1826"</definedName>
    <definedName name="IQ_PERCENT_CHANGE_EST_FFO_6MONTHS_CIQ">"c3767"</definedName>
    <definedName name="IQ_PERCENT_CHANGE_EST_FFO_6MONTHS_REUT">"c3936"</definedName>
    <definedName name="IQ_PERCENT_CHANGE_EST_FFO_9MONTHS">"c1827"</definedName>
    <definedName name="IQ_PERCENT_CHANGE_EST_FFO_9MONTHS_CIQ">"c3768"</definedName>
    <definedName name="IQ_PERCENT_CHANGE_EST_FFO_9MONTHS_REUT">"c3937"</definedName>
    <definedName name="IQ_PERCENT_CHANGE_EST_FFO_DAY">"c1822"</definedName>
    <definedName name="IQ_PERCENT_CHANGE_EST_FFO_DAY_CIQ">"c3764"</definedName>
    <definedName name="IQ_PERCENT_CHANGE_EST_FFO_DAY_REUT">"c3933"</definedName>
    <definedName name="IQ_PERCENT_CHANGE_EST_FFO_MONTH">"c1824"</definedName>
    <definedName name="IQ_PERCENT_CHANGE_EST_FFO_MONTH_CIQ">"c3765"</definedName>
    <definedName name="IQ_PERCENT_CHANGE_EST_FFO_MONTH_REUT">"c3934"</definedName>
    <definedName name="IQ_PERCENT_CHANGE_EST_FFO_WEEK">"c1823"</definedName>
    <definedName name="IQ_PERCENT_CHANGE_EST_FFO_WEEK_CIQ">"c3795"</definedName>
    <definedName name="IQ_PERCENT_CHANGE_EST_FFO_WEEK_REUT">"c3964"</definedName>
    <definedName name="IQ_PERCENT_CHANGE_EST_PRICE_TARGET_12MONTHS">"c1844"</definedName>
    <definedName name="IQ_PERCENT_CHANGE_EST_PRICE_TARGET_12MONTHS_CIQ">"c3783"</definedName>
    <definedName name="IQ_PERCENT_CHANGE_EST_PRICE_TARGET_18MONTHS">"c1845"</definedName>
    <definedName name="IQ_PERCENT_CHANGE_EST_PRICE_TARGET_18MONTHS_CIQ">"c3784"</definedName>
    <definedName name="IQ_PERCENT_CHANGE_EST_PRICE_TARGET_3MONTHS">"c1841"</definedName>
    <definedName name="IQ_PERCENT_CHANGE_EST_PRICE_TARGET_3MONTHS_CIQ">"c3780"</definedName>
    <definedName name="IQ_PERCENT_CHANGE_EST_PRICE_TARGET_6MONTHS">"c1842"</definedName>
    <definedName name="IQ_PERCENT_CHANGE_EST_PRICE_TARGET_6MONTHS_CIQ">"c3781"</definedName>
    <definedName name="IQ_PERCENT_CHANGE_EST_PRICE_TARGET_9MONTHS">"c1843"</definedName>
    <definedName name="IQ_PERCENT_CHANGE_EST_PRICE_TARGET_9MONTHS_CIQ">"c3782"</definedName>
    <definedName name="IQ_PERCENT_CHANGE_EST_PRICE_TARGET_DAY">"c1838"</definedName>
    <definedName name="IQ_PERCENT_CHANGE_EST_PRICE_TARGET_DAY_CIQ">"c3778"</definedName>
    <definedName name="IQ_PERCENT_CHANGE_EST_PRICE_TARGET_MONTH">"c1840"</definedName>
    <definedName name="IQ_PERCENT_CHANGE_EST_PRICE_TARGET_MONTH_CIQ">"c3779"</definedName>
    <definedName name="IQ_PERCENT_CHANGE_EST_PRICE_TARGET_WEEK">"c1839"</definedName>
    <definedName name="IQ_PERCENT_CHANGE_EST_PRICE_TARGET_WEEK_CIQ">"c3798"</definedName>
    <definedName name="IQ_PERCENT_CHANGE_EST_RECO_12MONTHS">"c1836"</definedName>
    <definedName name="IQ_PERCENT_CHANGE_EST_RECO_12MONTHS_CIQ">"c3776"</definedName>
    <definedName name="IQ_PERCENT_CHANGE_EST_RECO_18MONTHS">"c1837"</definedName>
    <definedName name="IQ_PERCENT_CHANGE_EST_RECO_18MONTHS_CIQ">"c3777"</definedName>
    <definedName name="IQ_PERCENT_CHANGE_EST_RECO_3MONTHS">"c1833"</definedName>
    <definedName name="IQ_PERCENT_CHANGE_EST_RECO_3MONTHS_CIQ">"c3773"</definedName>
    <definedName name="IQ_PERCENT_CHANGE_EST_RECO_6MONTHS">"c1834"</definedName>
    <definedName name="IQ_PERCENT_CHANGE_EST_RECO_6MONTHS_CIQ">"c3774"</definedName>
    <definedName name="IQ_PERCENT_CHANGE_EST_RECO_9MONTHS">"c1835"</definedName>
    <definedName name="IQ_PERCENT_CHANGE_EST_RECO_9MONTHS_CIQ">"c3775"</definedName>
    <definedName name="IQ_PERCENT_CHANGE_EST_RECO_DAY">"c1830"</definedName>
    <definedName name="IQ_PERCENT_CHANGE_EST_RECO_DAY_CIQ">"c3771"</definedName>
    <definedName name="IQ_PERCENT_CHANGE_EST_RECO_MONTH">"c1832"</definedName>
    <definedName name="IQ_PERCENT_CHANGE_EST_RECO_MONTH_CIQ">"c3772"</definedName>
    <definedName name="IQ_PERCENT_CHANGE_EST_RECO_WEEK">"c1831"</definedName>
    <definedName name="IQ_PERCENT_CHANGE_EST_RECO_WEEK_CIQ">"c3796"</definedName>
    <definedName name="IQ_PERCENT_CHANGE_EST_REV_12MONTHS">"c1796"</definedName>
    <definedName name="IQ_PERCENT_CHANGE_EST_REV_12MONTHS_CIQ">"c3741"</definedName>
    <definedName name="IQ_PERCENT_CHANGE_EST_REV_18MONTHS">"c1797"</definedName>
    <definedName name="IQ_PERCENT_CHANGE_EST_REV_18MONTHS_CIQ">"c3742"</definedName>
    <definedName name="IQ_PERCENT_CHANGE_EST_REV_3MONTHS">"c1793"</definedName>
    <definedName name="IQ_PERCENT_CHANGE_EST_REV_3MONTHS_CIQ">"c3738"</definedName>
    <definedName name="IQ_PERCENT_CHANGE_EST_REV_6MONTHS">"c1794"</definedName>
    <definedName name="IQ_PERCENT_CHANGE_EST_REV_6MONTHS_CIQ">"c3739"</definedName>
    <definedName name="IQ_PERCENT_CHANGE_EST_REV_9MONTHS">"c1795"</definedName>
    <definedName name="IQ_PERCENT_CHANGE_EST_REV_9MONTHS_CIQ">"c3740"</definedName>
    <definedName name="IQ_PERCENT_CHANGE_EST_REV_DAY">"c1790"</definedName>
    <definedName name="IQ_PERCENT_CHANGE_EST_REV_DAY_CIQ">"c3735"</definedName>
    <definedName name="IQ_PERCENT_CHANGE_EST_REV_MONTH">"c1792"</definedName>
    <definedName name="IQ_PERCENT_CHANGE_EST_REV_MONTH_CIQ">"c3737"</definedName>
    <definedName name="IQ_PERCENT_CHANGE_EST_REV_WEEK">"c1791"</definedName>
    <definedName name="IQ_PERCENT_CHANGE_EST_REV_WEEK_CIQ">"c3736"</definedName>
    <definedName name="IQ_PERCENT_INSURED_FDIC">"c6374"</definedName>
    <definedName name="IQ_PERCENTAGE_RENT">"c16018"</definedName>
    <definedName name="IQ_PERCENTAGE_RENT_RENTAL_REVENUE">"c16063"</definedName>
    <definedName name="IQ_PERFORMANCE_LOC_FOREIGN_GUARANTEES_FFIEC">"c13251"</definedName>
    <definedName name="IQ_PERIODDATE">"c1034"</definedName>
    <definedName name="IQ_PERIODDATE_AP">"c11745"</definedName>
    <definedName name="IQ_PERIODDATE_BS">"c1032"</definedName>
    <definedName name="IQ_PERIODDATE_CF">"c1033"</definedName>
    <definedName name="IQ_PERIODDATE_FFIEC">"c13645"</definedName>
    <definedName name="IQ_PERIODDATE_IS">"c1034"</definedName>
    <definedName name="IQ_PERIODLENGTH_AP">"c11746"</definedName>
    <definedName name="IQ_PERIODLENGTH_CF">"c1502"</definedName>
    <definedName name="IQ_PERIODLENGTH_IS">"c1503"</definedName>
    <definedName name="IQ_PERSONAL_CONSUMER_SPENDING_DURABLE">"c6942"</definedName>
    <definedName name="IQ_PERSONAL_CONSUMER_SPENDING_DURABLE_APR">"c7602"</definedName>
    <definedName name="IQ_PERSONAL_CONSUMER_SPENDING_DURABLE_APR_FC">"c8482"</definedName>
    <definedName name="IQ_PERSONAL_CONSUMER_SPENDING_DURABLE_FC">"c7822"</definedName>
    <definedName name="IQ_PERSONAL_CONSUMER_SPENDING_DURABLE_POP">"c7162"</definedName>
    <definedName name="IQ_PERSONAL_CONSUMER_SPENDING_DURABLE_POP_FC">"c8042"</definedName>
    <definedName name="IQ_PERSONAL_CONSUMER_SPENDING_DURABLE_YOY">"c7382"</definedName>
    <definedName name="IQ_PERSONAL_CONSUMER_SPENDING_DURABLE_YOY_FC">"c8262"</definedName>
    <definedName name="IQ_PERSONAL_CONSUMER_SPENDING_NONDURABLE">"c6940"</definedName>
    <definedName name="IQ_PERSONAL_CONSUMER_SPENDING_NONDURABLE_APR">"c7600"</definedName>
    <definedName name="IQ_PERSONAL_CONSUMER_SPENDING_NONDURABLE_APR_FC">"c8480"</definedName>
    <definedName name="IQ_PERSONAL_CONSUMER_SPENDING_NONDURABLE_FC">"c7820"</definedName>
    <definedName name="IQ_PERSONAL_CONSUMER_SPENDING_NONDURABLE_POP">"c7160"</definedName>
    <definedName name="IQ_PERSONAL_CONSUMER_SPENDING_NONDURABLE_POP_FC">"c8040"</definedName>
    <definedName name="IQ_PERSONAL_CONSUMER_SPENDING_NONDURABLE_YOY">"c7380"</definedName>
    <definedName name="IQ_PERSONAL_CONSUMER_SPENDING_NONDURABLE_YOY_FC">"c8260"</definedName>
    <definedName name="IQ_PERSONAL_CONSUMER_SPENDING_REAL">"c6994"</definedName>
    <definedName name="IQ_PERSONAL_CONSUMER_SPENDING_REAL_APR">"c7654"</definedName>
    <definedName name="IQ_PERSONAL_CONSUMER_SPENDING_REAL_APR_FC">"c8534"</definedName>
    <definedName name="IQ_PERSONAL_CONSUMER_SPENDING_REAL_FC">"c7874"</definedName>
    <definedName name="IQ_PERSONAL_CONSUMER_SPENDING_REAL_POP">"c7214"</definedName>
    <definedName name="IQ_PERSONAL_CONSUMER_SPENDING_REAL_POP_FC">"c8094"</definedName>
    <definedName name="IQ_PERSONAL_CONSUMER_SPENDING_REAL_YOY">"c7434"</definedName>
    <definedName name="IQ_PERSONAL_CONSUMER_SPENDING_REAL_YOY_FC">"c8314"</definedName>
    <definedName name="IQ_PERSONAL_CONSUMER_SPENDING_SERVICES">"c6941"</definedName>
    <definedName name="IQ_PERSONAL_CONSUMER_SPENDING_SERVICES_APR">"c7601"</definedName>
    <definedName name="IQ_PERSONAL_CONSUMER_SPENDING_SERVICES_APR_FC">"c8481"</definedName>
    <definedName name="IQ_PERSONAL_CONSUMER_SPENDING_SERVICES_FC">"c7821"</definedName>
    <definedName name="IQ_PERSONAL_CONSUMER_SPENDING_SERVICES_POP">"c7161"</definedName>
    <definedName name="IQ_PERSONAL_CONSUMER_SPENDING_SERVICES_POP_FC">"c8041"</definedName>
    <definedName name="IQ_PERSONAL_CONSUMER_SPENDING_SERVICES_YOY">"c7381"</definedName>
    <definedName name="IQ_PERSONAL_CONSUMER_SPENDING_SERVICES_YOY_FC">"c8261"</definedName>
    <definedName name="IQ_PERSONAL_INCOME">"c6943"</definedName>
    <definedName name="IQ_PERSONAL_INCOME_APR">"c7603"</definedName>
    <definedName name="IQ_PERSONAL_INCOME_APR_FC">"c8483"</definedName>
    <definedName name="IQ_PERSONAL_INCOME_FC">"c7823"</definedName>
    <definedName name="IQ_PERSONAL_INCOME_POP">"c7163"</definedName>
    <definedName name="IQ_PERSONAL_INCOME_POP_FC">"c8043"</definedName>
    <definedName name="IQ_PERSONAL_INCOME_SAAR">"c6944"</definedName>
    <definedName name="IQ_PERSONAL_INCOME_SAAR_APR">"c7604"</definedName>
    <definedName name="IQ_PERSONAL_INCOME_SAAR_APR_FC">"c8484"</definedName>
    <definedName name="IQ_PERSONAL_INCOME_SAAR_FC">"c7824"</definedName>
    <definedName name="IQ_PERSONAL_INCOME_SAAR_POP">"c7164"</definedName>
    <definedName name="IQ_PERSONAL_INCOME_SAAR_POP_FC">"c8044"</definedName>
    <definedName name="IQ_PERSONAL_INCOME_SAAR_YOY">"c7384"</definedName>
    <definedName name="IQ_PERSONAL_INCOME_SAAR_YOY_FC">"c8264"</definedName>
    <definedName name="IQ_PERSONAL_INCOME_USD_APR_FC">"c11885"</definedName>
    <definedName name="IQ_PERSONAL_INCOME_USD_FC">"c11882"</definedName>
    <definedName name="IQ_PERSONAL_INCOME_USD_POP_FC">"c11883"</definedName>
    <definedName name="IQ_PERSONAL_INCOME_USD_YOY_FC">"c11884"</definedName>
    <definedName name="IQ_PERSONAL_INCOME_YOY">"c7383"</definedName>
    <definedName name="IQ_PERSONAL_INCOME_YOY_FC">"c8263"</definedName>
    <definedName name="IQ_PERSONNEL_EXP_AVG_ASSETS_FFIEC">"c13371"</definedName>
    <definedName name="IQ_PERSONNEL_EXP_OPERATING_INC_FFIEC">"c13379"</definedName>
    <definedName name="IQ_PERTYPE">"c1611"</definedName>
    <definedName name="IQ_PHARMBIO_NUMBER_LICENSED_PATENT_APP">"c10018"</definedName>
    <definedName name="IQ_PHARMBIO_NUMBER_LICENSED_PATENTS">"c10017"</definedName>
    <definedName name="IQ_PHARMBIO_NUMBER_PATENTS">"c10015"</definedName>
    <definedName name="IQ_PHARMBIO_NUMBER_PROD__APPROVED_DURING_PERIOD">"c12750"</definedName>
    <definedName name="IQ_PHARMBIO_NUMBER_PROD__CLINICAL_DEV">"c12745"</definedName>
    <definedName name="IQ_PHARMBIO_NUMBER_PROD__LAUNCHED_DURING_PERIOD">"c12751"</definedName>
    <definedName name="IQ_PHARMBIO_NUMBER_PROD__PHASE_I">"c12746"</definedName>
    <definedName name="IQ_PHARMBIO_NUMBER_PROD__PHASE_II">"c12747"</definedName>
    <definedName name="IQ_PHARMBIO_NUMBER_PROD__PHASE_III">"c12748"</definedName>
    <definedName name="IQ_PHARMBIO_NUMBER_PROD__PRE_CLINICAL_TRIALS">"c12744"</definedName>
    <definedName name="IQ_PHARMBIO_NUMBER_PROD__PRE_REGISTRATION">"c12749"</definedName>
    <definedName name="IQ_PHARMBIO_NUMBER_PROD__RESEARCH_DEV">"c12743"</definedName>
    <definedName name="IQ_PHARMBIO_NUMBER_PROD_APPROVED_DURING_PERIOD">"c10027"</definedName>
    <definedName name="IQ_PHARMBIO_NUMBER_PROD_CLINICAL_DEV">"c10022"</definedName>
    <definedName name="IQ_PHARMBIO_NUMBER_PROD_DISCOVERY_RESEARCH">"c10019"</definedName>
    <definedName name="IQ_PHARMBIO_NUMBER_PROD_LAUNCHED_DURING_PERIOD">"c10028"</definedName>
    <definedName name="IQ_PHARMBIO_NUMBER_PROD_PHASE_I">"c10023"</definedName>
    <definedName name="IQ_PHARMBIO_NUMBER_PROD_PHASE_II">"c10024"</definedName>
    <definedName name="IQ_PHARMBIO_NUMBER_PROD_PHASE_III">"c10025"</definedName>
    <definedName name="IQ_PHARMBIO_NUMBER_PROD_PRE_CLINICAL_TRIALS">"c10021"</definedName>
    <definedName name="IQ_PHARMBIO_NUMBER_PROD_PRE_REGISTRATION">"c10026"</definedName>
    <definedName name="IQ_PHARMBIO_NUMBER_PROD_RESEARCH_DEV">"c10020"</definedName>
    <definedName name="IQ_PHARMBIO_PATENT_APP">"c10016"</definedName>
    <definedName name="IQ_PHILADELPHIA_FED_DIFFUSION_INDEX">"c6945"</definedName>
    <definedName name="IQ_PHILADELPHIA_FED_DIFFUSION_INDEX_APR">"c7605"</definedName>
    <definedName name="IQ_PHILADELPHIA_FED_DIFFUSION_INDEX_APR_FC">"c8485"</definedName>
    <definedName name="IQ_PHILADELPHIA_FED_DIFFUSION_INDEX_FC">"c7825"</definedName>
    <definedName name="IQ_PHILADELPHIA_FED_DIFFUSION_INDEX_POP">"c7165"</definedName>
    <definedName name="IQ_PHILADELPHIA_FED_DIFFUSION_INDEX_POP_FC">"c8045"</definedName>
    <definedName name="IQ_PHILADELPHIA_FED_DIFFUSION_INDEX_YOY">"c7385"</definedName>
    <definedName name="IQ_PHILADELPHIA_FED_DIFFUSION_INDEX_YOY_FC">"c8265"</definedName>
    <definedName name="IQ_PLEDGED_SEC_INVEST_SECURITIES_FFIEC">"c13467"</definedName>
    <definedName name="IQ_PLEDGED_SECURITIES_FDIC">"c6401"</definedName>
    <definedName name="IQ_PLL">"c2114"</definedName>
    <definedName name="IQ_PMAC_DIFFUSION_INDEX">"c6946"</definedName>
    <definedName name="IQ_PMAC_DIFFUSION_INDEX_APR">"c7606"</definedName>
    <definedName name="IQ_PMAC_DIFFUSION_INDEX_APR_FC">"c8486"</definedName>
    <definedName name="IQ_PMAC_DIFFUSION_INDEX_FC">"c7826"</definedName>
    <definedName name="IQ_PMAC_DIFFUSION_INDEX_POP">"c7166"</definedName>
    <definedName name="IQ_PMAC_DIFFUSION_INDEX_POP_FC">"c8046"</definedName>
    <definedName name="IQ_PMAC_DIFFUSION_INDEX_YOY">"c7386"</definedName>
    <definedName name="IQ_PMAC_DIFFUSION_INDEX_YOY_FC">"c8266"</definedName>
    <definedName name="IQ_PMT_FREQ">"c2236"</definedName>
    <definedName name="IQ_POISON_PUT_EFFECT_DATE">"c2486"</definedName>
    <definedName name="IQ_POISON_PUT_EXPIRATION_DATE">"c2487"</definedName>
    <definedName name="IQ_POISON_PUT_PRICE">"c2488"</definedName>
    <definedName name="IQ_POLICY_BENEFITS">"c1036"</definedName>
    <definedName name="IQ_POLICY_COST">"c1037"</definedName>
    <definedName name="IQ_POLICY_LIAB">"c1612"</definedName>
    <definedName name="IQ_POLICY_LOANS">"c1038"</definedName>
    <definedName name="IQ_POLICYHOLDER_BENEFITS_LH_FFIEC">"c13107"</definedName>
    <definedName name="IQ_POOL_AMT_ORIGINAL">"c8970"</definedName>
    <definedName name="IQ_POOL_NAME">"c8967"</definedName>
    <definedName name="IQ_POOL_NUMBER">"c8968"</definedName>
    <definedName name="IQ_POOL_TYPE">"c8969"</definedName>
    <definedName name="IQ_PORTFOLIO_SHARES">"c19116"</definedName>
    <definedName name="IQ_POSITIVE_FAIR_VALUE_DERIVATIVES_BENEFICIARY_FFIEC">"c13123"</definedName>
    <definedName name="IQ_POSITIVE_FAIR_VALUE_DERIVATIVES_GUARANTOR_FFIEC">"c13116"</definedName>
    <definedName name="IQ_POST_RETIRE_EXP">"c1039"</definedName>
    <definedName name="IQ_POSTAGE_FFIEC">"c13051"</definedName>
    <definedName name="IQ_POSTPAID_CHURN">"c2121"</definedName>
    <definedName name="IQ_POSTPAID_SUBS">"c2118"</definedName>
    <definedName name="IQ_POTENTIAL_UPSIDE">"c1855"</definedName>
    <definedName name="IQ_POTENTIAL_UPSIDE_CIQ">"c3799"</definedName>
    <definedName name="IQ_PP_ATTRIB_ORE_RESERVES_ALUM">"c9218"</definedName>
    <definedName name="IQ_PP_ATTRIB_ORE_RESERVES_COP">"c9162"</definedName>
    <definedName name="IQ_PP_ATTRIB_ORE_RESERVES_DIAM">"c9642"</definedName>
    <definedName name="IQ_PP_ATTRIB_ORE_RESERVES_GOLD">"c9003"</definedName>
    <definedName name="IQ_PP_ATTRIB_ORE_RESERVES_IRON">"c9377"</definedName>
    <definedName name="IQ_PP_ATTRIB_ORE_RESERVES_LEAD">"c9430"</definedName>
    <definedName name="IQ_PP_ATTRIB_ORE_RESERVES_MANG">"c9483"</definedName>
    <definedName name="IQ_PP_ATTRIB_ORE_RESERVES_MOLYB">"c9695"</definedName>
    <definedName name="IQ_PP_ATTRIB_ORE_RESERVES_NICK">"c9271"</definedName>
    <definedName name="IQ_PP_ATTRIB_ORE_RESERVES_PLAT">"c9109"</definedName>
    <definedName name="IQ_PP_ATTRIB_ORE_RESERVES_SILVER">"c9056"</definedName>
    <definedName name="IQ_PP_ATTRIB_ORE_RESERVES_TITAN">"c9536"</definedName>
    <definedName name="IQ_PP_ATTRIB_ORE_RESERVES_URAN">"c9589"</definedName>
    <definedName name="IQ_PP_ATTRIB_ORE_RESERVES_ZINC">"c9324"</definedName>
    <definedName name="IQ_PP_ORE_RESERVES_ALUM">"c9211"</definedName>
    <definedName name="IQ_PP_ORE_RESERVES_COP">"c9155"</definedName>
    <definedName name="IQ_PP_ORE_RESERVES_DIAM">"c9635"</definedName>
    <definedName name="IQ_PP_ORE_RESERVES_GOLD">"c8996"</definedName>
    <definedName name="IQ_PP_ORE_RESERVES_IRON">"c9370"</definedName>
    <definedName name="IQ_PP_ORE_RESERVES_LEAD">"c9423"</definedName>
    <definedName name="IQ_PP_ORE_RESERVES_MANG">"c9476"</definedName>
    <definedName name="IQ_PP_ORE_RESERVES_MOLYB">"c9688"</definedName>
    <definedName name="IQ_PP_ORE_RESERVES_NICK">"c9264"</definedName>
    <definedName name="IQ_PP_ORE_RESERVES_PLAT">"c9102"</definedName>
    <definedName name="IQ_PP_ORE_RESERVES_SILVER">"c9049"</definedName>
    <definedName name="IQ_PP_ORE_RESERVES_TITAN">"c9529"</definedName>
    <definedName name="IQ_PP_ORE_RESERVES_URAN">"c9582"</definedName>
    <definedName name="IQ_PP_ORE_RESERVES_ZINC">"c9317"</definedName>
    <definedName name="IQ_PP_RECOV_ATTRIB_RESERVES_ALUM">"c9221"</definedName>
    <definedName name="IQ_PP_RECOV_ATTRIB_RESERVES_COAL">"c9805"</definedName>
    <definedName name="IQ_PP_RECOV_ATTRIB_RESERVES_COP">"c9165"</definedName>
    <definedName name="IQ_PP_RECOV_ATTRIB_RESERVES_DIAM">"c9645"</definedName>
    <definedName name="IQ_PP_RECOV_ATTRIB_RESERVES_GOLD">"c9006"</definedName>
    <definedName name="IQ_PP_RECOV_ATTRIB_RESERVES_IRON">"c9380"</definedName>
    <definedName name="IQ_PP_RECOV_ATTRIB_RESERVES_LEAD">"c9433"</definedName>
    <definedName name="IQ_PP_RECOV_ATTRIB_RESERVES_MANG">"c9486"</definedName>
    <definedName name="IQ_PP_RECOV_ATTRIB_RESERVES_MET_COAL">"c9745"</definedName>
    <definedName name="IQ_PP_RECOV_ATTRIB_RESERVES_MOLYB">"c9698"</definedName>
    <definedName name="IQ_PP_RECOV_ATTRIB_RESERVES_NICK">"c9274"</definedName>
    <definedName name="IQ_PP_RECOV_ATTRIB_RESERVES_PLAT">"c9112"</definedName>
    <definedName name="IQ_PP_RECOV_ATTRIB_RESERVES_SILVER">"c9059"</definedName>
    <definedName name="IQ_PP_RECOV_ATTRIB_RESERVES_STEAM">"c9775"</definedName>
    <definedName name="IQ_PP_RECOV_ATTRIB_RESERVES_TITAN">"c9539"</definedName>
    <definedName name="IQ_PP_RECOV_ATTRIB_RESERVES_URAN">"c9592"</definedName>
    <definedName name="IQ_PP_RECOV_ATTRIB_RESERVES_ZINC">"c9327"</definedName>
    <definedName name="IQ_PP_RECOV_RESERVES_ALUM">"c9215"</definedName>
    <definedName name="IQ_PP_RECOV_RESERVES_COAL">"c9802"</definedName>
    <definedName name="IQ_PP_RECOV_RESERVES_COP">"c9159"</definedName>
    <definedName name="IQ_PP_RECOV_RESERVES_DIAM">"c9639"</definedName>
    <definedName name="IQ_PP_RECOV_RESERVES_GOLD">"c9000"</definedName>
    <definedName name="IQ_PP_RECOV_RESERVES_IRON">"c9374"</definedName>
    <definedName name="IQ_PP_RECOV_RESERVES_LEAD">"c9427"</definedName>
    <definedName name="IQ_PP_RECOV_RESERVES_MANG">"c9480"</definedName>
    <definedName name="IQ_PP_RECOV_RESERVES_MET_COAL">"c9742"</definedName>
    <definedName name="IQ_PP_RECOV_RESERVES_MOLYB">"c9692"</definedName>
    <definedName name="IQ_PP_RECOV_RESERVES_NICK">"c9268"</definedName>
    <definedName name="IQ_PP_RECOV_RESERVES_PLAT">"c9106"</definedName>
    <definedName name="IQ_PP_RECOV_RESERVES_SILVER">"c9053"</definedName>
    <definedName name="IQ_PP_RECOV_RESERVES_STEAM">"c9772"</definedName>
    <definedName name="IQ_PP_RECOV_RESERVES_TITAN">"c9533"</definedName>
    <definedName name="IQ_PP_RECOV_RESERVES_URAN">"c9586"</definedName>
    <definedName name="IQ_PP_RECOV_RESERVES_ZINC">"c9321"</definedName>
    <definedName name="IQ_PP_RESERVES_CALORIFIC_VALUE_COAL">"c9799"</definedName>
    <definedName name="IQ_PP_RESERVES_CALORIFIC_VALUE_MET_COAL">"c9739"</definedName>
    <definedName name="IQ_PP_RESERVES_CALORIFIC_VALUE_STEAM">"c9769"</definedName>
    <definedName name="IQ_PP_RESERVES_GRADE_ALUM">"c9212"</definedName>
    <definedName name="IQ_PP_RESERVES_GRADE_COP">"c9156"</definedName>
    <definedName name="IQ_PP_RESERVES_GRADE_DIAM">"c9636"</definedName>
    <definedName name="IQ_PP_RESERVES_GRADE_GOLD">"c8997"</definedName>
    <definedName name="IQ_PP_RESERVES_GRADE_IRON">"c9371"</definedName>
    <definedName name="IQ_PP_RESERVES_GRADE_LEAD">"c9424"</definedName>
    <definedName name="IQ_PP_RESERVES_GRADE_MANG">"c9477"</definedName>
    <definedName name="IQ_PP_RESERVES_GRADE_MOLYB">"c9689"</definedName>
    <definedName name="IQ_PP_RESERVES_GRADE_NICK">"c9265"</definedName>
    <definedName name="IQ_PP_RESERVES_GRADE_PLAT">"c9103"</definedName>
    <definedName name="IQ_PP_RESERVES_GRADE_SILVER">"c9050"</definedName>
    <definedName name="IQ_PP_RESERVES_GRADE_TITAN">"c9530"</definedName>
    <definedName name="IQ_PP_RESERVES_GRADE_URAN">"c9583"</definedName>
    <definedName name="IQ_PP_RESERVES_GRADE_ZINC">"c9318"</definedName>
    <definedName name="IQ_PPI">"c6810"</definedName>
    <definedName name="IQ_PPI_APR">"c7470"</definedName>
    <definedName name="IQ_PPI_APR_FC">"c8350"</definedName>
    <definedName name="IQ_PPI_CORE">"c6840"</definedName>
    <definedName name="IQ_PPI_CORE_APR">"c7500"</definedName>
    <definedName name="IQ_PPI_CORE_APR_FC">"c8380"</definedName>
    <definedName name="IQ_PPI_CORE_FC">"c7720"</definedName>
    <definedName name="IQ_PPI_CORE_POP">"c7060"</definedName>
    <definedName name="IQ_PPI_CORE_POP_FC">"c7940"</definedName>
    <definedName name="IQ_PPI_CORE_YOY">"c7280"</definedName>
    <definedName name="IQ_PPI_CORE_YOY_FC">"c8160"</definedName>
    <definedName name="IQ_PPI_FC">"c7690"</definedName>
    <definedName name="IQ_PPI_POP">"c7030"</definedName>
    <definedName name="IQ_PPI_POP_FC">"c7910"</definedName>
    <definedName name="IQ_PPI_YOY">"c7250"</definedName>
    <definedName name="IQ_PPI_YOY_FC">"c8130"</definedName>
    <definedName name="IQ_PRE_OPEN_COST">"c1040"</definedName>
    <definedName name="IQ_PRE_TAX_ACT_OR_EST">"c2221"</definedName>
    <definedName name="IQ_PRE_TAX_ACT_OR_EST_CIQ">"c5064"</definedName>
    <definedName name="IQ_PRE_TAX_ACT_OR_EST_CIQ_COL">"c11711"</definedName>
    <definedName name="IQ_PRE_TAX_INCOME_FDIC">"c6581"</definedName>
    <definedName name="IQ_PREF_CONVERT">"c1041"</definedName>
    <definedName name="IQ_PREF_DIV_CF">"c1042"</definedName>
    <definedName name="IQ_PREF_DIV_OTHER">"c1043"</definedName>
    <definedName name="IQ_PREF_DIVID">"c1461"</definedName>
    <definedName name="IQ_PREF_EQUITY">"c1044"</definedName>
    <definedName name="IQ_PREF_ISSUED">"c1045"</definedName>
    <definedName name="IQ_PREF_ISSUED_BNK">"c1046"</definedName>
    <definedName name="IQ_PREF_ISSUED_BR">"c1047"</definedName>
    <definedName name="IQ_PREF_ISSUED_FIN">"c1048"</definedName>
    <definedName name="IQ_PREF_ISSUED_INS">"c1049"</definedName>
    <definedName name="IQ_PREF_ISSUED_RE">"c6261"</definedName>
    <definedName name="IQ_PREF_ISSUED_REIT">"c1050"</definedName>
    <definedName name="IQ_PREF_ISSUED_UTI">"c1051"</definedName>
    <definedName name="IQ_PREF_NON_REDEEM">"c1052"</definedName>
    <definedName name="IQ_PREF_OTHER">"c1053"</definedName>
    <definedName name="IQ_PREF_OTHER_BNK">"c1054"</definedName>
    <definedName name="IQ_PREF_OTHER_BR">"c1055"</definedName>
    <definedName name="IQ_PREF_OTHER_FIN">"c1056"</definedName>
    <definedName name="IQ_PREF_OTHER_INS">"c1057"</definedName>
    <definedName name="IQ_PREF_OTHER_RE">"c6262"</definedName>
    <definedName name="IQ_PREF_OTHER_REIT">"c1058"</definedName>
    <definedName name="IQ_PREF_OTHER_UTI">"c6022"</definedName>
    <definedName name="IQ_PREF_REDEEM">"c1059"</definedName>
    <definedName name="IQ_PREF_REP">"c1060"</definedName>
    <definedName name="IQ_PREF_REP_BNK">"c1061"</definedName>
    <definedName name="IQ_PREF_REP_BR">"c1062"</definedName>
    <definedName name="IQ_PREF_REP_FIN">"c1063"</definedName>
    <definedName name="IQ_PREF_REP_INS">"c1064"</definedName>
    <definedName name="IQ_PREF_REP_RE">"c6263"</definedName>
    <definedName name="IQ_PREF_REP_REIT">"c1065"</definedName>
    <definedName name="IQ_PREF_REP_UTI">"c1066"</definedName>
    <definedName name="IQ_PREF_STOCK">"c1052"</definedName>
    <definedName name="IQ_PREF_STOCK_FFIEC">"c12875"</definedName>
    <definedName name="IQ_PREF_TOT">"c1044"</definedName>
    <definedName name="IQ_PREFERRED_DEPOSITS_FFIEC">"c15312"</definedName>
    <definedName name="IQ_PREFERRED_FDIC">"c6349"</definedName>
    <definedName name="IQ_PREFERRED_LIST">"c13506"</definedName>
    <definedName name="IQ_PREMISES_EQUIPMENT_FDIC">"c6577"</definedName>
    <definedName name="IQ_PREMISES_FIXED_ASSETS_CAP_LEASES_FFIEC">"c12830"</definedName>
    <definedName name="IQ_PREMIUM_INSURANCE_CREDIT_FFIEC">"c13070"</definedName>
    <definedName name="IQ_PREMIUMS_ANNUITY_REV">"c1067"</definedName>
    <definedName name="IQ_PREPAID_CHURN">"c2120"</definedName>
    <definedName name="IQ_PREPAID_EXP">"c1068"</definedName>
    <definedName name="IQ_PREPAID_EXPEN">"c1068"</definedName>
    <definedName name="IQ_PREPAID_SUBS">"c2117"</definedName>
    <definedName name="IQ_PRESIDENT_ID">"c15216"</definedName>
    <definedName name="IQ_PRESIDENT_NAME">"c15215"</definedName>
    <definedName name="IQ_PRETAX_GW_INC_EST">"c1702"</definedName>
    <definedName name="IQ_PRETAX_GW_INC_EST_CIQ">"c4688"</definedName>
    <definedName name="IQ_PRETAX_GW_INC_HIGH_EST">"c1704"</definedName>
    <definedName name="IQ_PRETAX_GW_INC_HIGH_EST_CIQ">"c4690"</definedName>
    <definedName name="IQ_PRETAX_GW_INC_LOW_EST">"c1705"</definedName>
    <definedName name="IQ_PRETAX_GW_INC_LOW_EST_CIQ">"c4691"</definedName>
    <definedName name="IQ_PRETAX_GW_INC_MEDIAN_EST">"c1703"</definedName>
    <definedName name="IQ_PRETAX_GW_INC_MEDIAN_EST_CIQ">"c4689"</definedName>
    <definedName name="IQ_PRETAX_GW_INC_NUM_EST">"c1706"</definedName>
    <definedName name="IQ_PRETAX_GW_INC_NUM_EST_CIQ">"c4692"</definedName>
    <definedName name="IQ_PRETAX_GW_INC_STDDEV_EST">"c1707"</definedName>
    <definedName name="IQ_PRETAX_GW_INC_STDDEV_EST_CIQ">"c4693"</definedName>
    <definedName name="IQ_PRETAX_INC">"IQ_PRETAX_INC"</definedName>
    <definedName name="IQ_PRETAX_INC_10K">"IQ_PRETAX_INC_10K"</definedName>
    <definedName name="IQ_PRETAX_INC_10Q">"IQ_PRETAX_INC_10Q"</definedName>
    <definedName name="IQ_PRETAX_INC_10Q1">"IQ_PRETAX_INC_10Q1"</definedName>
    <definedName name="IQ_PRETAX_INC_AFTER_CAP_ALLOCATION_FOREIGN_FFIEC">"c15390"</definedName>
    <definedName name="IQ_PRETAX_INC_BEFORE_CAP_ALLOCATION_FOREIGN_FFIEC">"c15388"</definedName>
    <definedName name="IQ_PRETAX_INC_EST">"c1695"</definedName>
    <definedName name="IQ_PRETAX_INC_EST_CIQ">"c4681"</definedName>
    <definedName name="IQ_PRETAX_INC_HIGH_EST">"c1697"</definedName>
    <definedName name="IQ_PRETAX_INC_HIGH_EST_CIQ">"c4683"</definedName>
    <definedName name="IQ_PRETAX_INC_LOW_EST">"c1698"</definedName>
    <definedName name="IQ_PRETAX_INC_LOW_EST_CIQ">"c4684"</definedName>
    <definedName name="IQ_PRETAX_INC_MEDIAN_EST">"c1696"</definedName>
    <definedName name="IQ_PRETAX_INC_MEDIAN_EST_CIQ">"c4682"</definedName>
    <definedName name="IQ_PRETAX_INC_NUM_EST">"c1699"</definedName>
    <definedName name="IQ_PRETAX_INC_NUM_EST_CIQ">"c4685"</definedName>
    <definedName name="IQ_PRETAX_INC_STDDEV_EST">"c1700"</definedName>
    <definedName name="IQ_PRETAX_INC_STDDEV_EST_CIQ">"c4686"</definedName>
    <definedName name="IQ_PRETAX_OPERATING_INC_AVG_ASSETS_FFIEC">"c13365"</definedName>
    <definedName name="IQ_PRETAX_REPORT_INC_EST">"c1709"</definedName>
    <definedName name="IQ_PRETAX_REPORT_INC_EST_CIQ">"c4695"</definedName>
    <definedName name="IQ_PRETAX_REPORT_INC_HIGH_EST">"c1711"</definedName>
    <definedName name="IQ_PRETAX_REPORT_INC_HIGH_EST_CIQ">"c4697"</definedName>
    <definedName name="IQ_PRETAX_REPORT_INC_LOW_EST">"c1712"</definedName>
    <definedName name="IQ_PRETAX_REPORT_INC_LOW_EST_CIQ">"c4698"</definedName>
    <definedName name="IQ_PRETAX_REPORT_INC_MEDIAN_EST">"c1710"</definedName>
    <definedName name="IQ_PRETAX_REPORT_INC_MEDIAN_EST_CIQ">"c4696"</definedName>
    <definedName name="IQ_PRETAX_REPORT_INC_NUM_EST">"c1713"</definedName>
    <definedName name="IQ_PRETAX_REPORT_INC_NUM_EST_CIQ">"c4699"</definedName>
    <definedName name="IQ_PRETAX_REPORT_INC_STDDEV_EST">"c1714"</definedName>
    <definedName name="IQ_PRETAX_REPORT_INC_STDDEV_EST_CIQ">"c4700"</definedName>
    <definedName name="IQ_PRETAX_RETURN_ASSETS_FDIC">"c6731"</definedName>
    <definedName name="IQ_PREV_MONTHLY_FACTOR">"c8973"</definedName>
    <definedName name="IQ_PREV_MONTHLY_FACTOR_DATE">"c8974"</definedName>
    <definedName name="IQ_PREVIOUS_TIME_RT">"PREVIOUSLASTTIME"</definedName>
    <definedName name="IQ_PRICE_CFPS_FWD">"c2237"</definedName>
    <definedName name="IQ_PRICE_CFPS_FWD_CIQ">"c4046"</definedName>
    <definedName name="IQ_PRICE_OVER_BVPS">"c1026"</definedName>
    <definedName name="IQ_PRICE_OVER_EPS_EST">"IQ_PRICE_OVER_EPS_EST"</definedName>
    <definedName name="IQ_PRICE_OVER_EPS_EST_1">"IQ_PRICE_OVER_EPS_EST_1"</definedName>
    <definedName name="IQ_PRICE_OVER_LTM_EPS">"c1029"</definedName>
    <definedName name="IQ_PRICE_PAID_FARM_INDEX">"c6948"</definedName>
    <definedName name="IQ_PRICE_PAID_FARM_INDEX_APR">"c7608"</definedName>
    <definedName name="IQ_PRICE_PAID_FARM_INDEX_APR_FC">"c8488"</definedName>
    <definedName name="IQ_PRICE_PAID_FARM_INDEX_FC">"c7828"</definedName>
    <definedName name="IQ_PRICE_PAID_FARM_INDEX_POP">"c7168"</definedName>
    <definedName name="IQ_PRICE_PAID_FARM_INDEX_POP_FC">"c8048"</definedName>
    <definedName name="IQ_PRICE_PAID_FARM_INDEX_YOY">"c7388"</definedName>
    <definedName name="IQ_PRICE_PAID_FARM_INDEX_YOY_FC">"c8268"</definedName>
    <definedName name="IQ_PRICE_SALES">"c17552"</definedName>
    <definedName name="IQ_PRICE_TARGET">"c82"</definedName>
    <definedName name="IQ_PRICE_TARGET_BOTTOM_UP_CIQ">"c12023"</definedName>
    <definedName name="IQ_PRICE_TARGET_CIQ">"c3613"</definedName>
    <definedName name="IQ_PRICE_TARGET_REUT">"c3631"</definedName>
    <definedName name="IQ_PRICE_VOL_HIST_2YR">"c15637"</definedName>
    <definedName name="IQ_PRICE_VOL_HIST_3MTH">"c15634"</definedName>
    <definedName name="IQ_PRICE_VOL_HIST_5YR">"c15638"</definedName>
    <definedName name="IQ_PRICE_VOL_HIST_6MTH">"c15635"</definedName>
    <definedName name="IQ_PRICE_VOL_HIST_YR">"c15636"</definedName>
    <definedName name="IQ_PRICE_VOLATILITY_EST_CIQ">"c5030"</definedName>
    <definedName name="IQ_PRICE_VOLATILITY_EST_CIQ_COL">"c11677"</definedName>
    <definedName name="IQ_PRICE_VOLATILITY_HIGH_CIQ">"c5031"</definedName>
    <definedName name="IQ_PRICE_VOLATILITY_HIGH_CIQ_COL">"c11678"</definedName>
    <definedName name="IQ_PRICE_VOLATILITY_LOW_CIQ">"c5032"</definedName>
    <definedName name="IQ_PRICE_VOLATILITY_LOW_CIQ_COL">"c11679"</definedName>
    <definedName name="IQ_PRICE_VOLATILITY_MEDIAN_CIQ">"c5033"</definedName>
    <definedName name="IQ_PRICE_VOLATILITY_MEDIAN_CIQ_COL">"c11680"</definedName>
    <definedName name="IQ_PRICE_VOLATILITY_NUM_CIQ">"c5034"</definedName>
    <definedName name="IQ_PRICE_VOLATILITY_NUM_CIQ_COL">"c11681"</definedName>
    <definedName name="IQ_PRICE_VOLATILITY_STDDEV_CIQ">"c5035"</definedName>
    <definedName name="IQ_PRICE_VOLATILITY_STDDEV_CIQ_COL">"c11682"</definedName>
    <definedName name="IQ_PRICEDATE">"c1069"</definedName>
    <definedName name="IQ_PRICEDATETIME">"IQ_PRICEDATETIME"</definedName>
    <definedName name="IQ_PRICING_DATE">"c1613"</definedName>
    <definedName name="IQ_PRIMARY_EPS_TYPE_CIQ">"c5036"</definedName>
    <definedName name="IQ_PRIMARY_INDUSTRY">"c1070"</definedName>
    <definedName name="IQ_PRIMARY_SIC_CODE">"c16218"</definedName>
    <definedName name="IQ_PRIMARY_SIC_INDUSTRY">"c16217"</definedName>
    <definedName name="IQ_PRINCIPAL_AMT">"c2157"</definedName>
    <definedName name="IQ_PRIVATE_CONST_TOTAL_APR_FC_UNUSED">"c8559"</definedName>
    <definedName name="IQ_PRIVATE_CONST_TOTAL_APR_FC_UNUSED_UNUSED_UNUSED">"c8559"</definedName>
    <definedName name="IQ_PRIVATE_CONST_TOTAL_APR_UNUSED">"c7679"</definedName>
    <definedName name="IQ_PRIVATE_CONST_TOTAL_APR_UNUSED_UNUSED_UNUSED">"c7679"</definedName>
    <definedName name="IQ_PRIVATE_CONST_TOTAL_FC_UNUSED">"c7899"</definedName>
    <definedName name="IQ_PRIVATE_CONST_TOTAL_FC_UNUSED_UNUSED_UNUSED">"c7899"</definedName>
    <definedName name="IQ_PRIVATE_CONST_TOTAL_POP_FC_UNUSED">"c8119"</definedName>
    <definedName name="IQ_PRIVATE_CONST_TOTAL_POP_FC_UNUSED_UNUSED_UNUSED">"c8119"</definedName>
    <definedName name="IQ_PRIVATE_CONST_TOTAL_POP_UNUSED">"c7239"</definedName>
    <definedName name="IQ_PRIVATE_CONST_TOTAL_POP_UNUSED_UNUSED_UNUSED">"c7239"</definedName>
    <definedName name="IQ_PRIVATE_CONST_TOTAL_UNUSED">"c7019"</definedName>
    <definedName name="IQ_PRIVATE_CONST_TOTAL_UNUSED_UNUSED_UNUSED">"c7019"</definedName>
    <definedName name="IQ_PRIVATE_CONST_TOTAL_YOY_FC_UNUSED">"c8339"</definedName>
    <definedName name="IQ_PRIVATE_CONST_TOTAL_YOY_FC_UNUSED_UNUSED_UNUSED">"c8339"</definedName>
    <definedName name="IQ_PRIVATE_CONST_TOTAL_YOY_UNUSED">"c7459"</definedName>
    <definedName name="IQ_PRIVATE_CONST_TOTAL_YOY_UNUSED_UNUSED_UNUSED">"c7459"</definedName>
    <definedName name="IQ_PRIVATE_FIXED_INVEST_TOTAL">"c12006"</definedName>
    <definedName name="IQ_PRIVATE_FIXED_INVEST_TOTAL_APR">"c12009"</definedName>
    <definedName name="IQ_PRIVATE_FIXED_INVEST_TOTAL_POP">"c12007"</definedName>
    <definedName name="IQ_PRIVATE_FIXED_INVEST_TOTAL_YOY">"c12008"</definedName>
    <definedName name="IQ_PRIVATE_NONRES_CONST_IMPROV">"c6949"</definedName>
    <definedName name="IQ_PRIVATE_NONRES_CONST_IMPROV_APR">"c7609"</definedName>
    <definedName name="IQ_PRIVATE_NONRES_CONST_IMPROV_APR_FC">"c8489"</definedName>
    <definedName name="IQ_PRIVATE_NONRES_CONST_IMPROV_FC">"c7829"</definedName>
    <definedName name="IQ_PRIVATE_NONRES_CONST_IMPROV_POP">"c7169"</definedName>
    <definedName name="IQ_PRIVATE_NONRES_CONST_IMPROV_POP_FC">"c8049"</definedName>
    <definedName name="IQ_PRIVATE_NONRES_CONST_IMPROV_YOY">"c7389"</definedName>
    <definedName name="IQ_PRIVATE_NONRES_CONST_IMPROV_YOY_FC">"c8269"</definedName>
    <definedName name="IQ_PRIVATE_RES_CONST_IMPROV">"c6950"</definedName>
    <definedName name="IQ_PRIVATE_RES_CONST_IMPROV_APR">"c7610"</definedName>
    <definedName name="IQ_PRIVATE_RES_CONST_IMPROV_APR_FC">"c8490"</definedName>
    <definedName name="IQ_PRIVATE_RES_CONST_IMPROV_FC">"c7830"</definedName>
    <definedName name="IQ_PRIVATE_RES_CONST_IMPROV_POP">"c7170"</definedName>
    <definedName name="IQ_PRIVATE_RES_CONST_IMPROV_POP_FC">"c8050"</definedName>
    <definedName name="IQ_PRIVATE_RES_CONST_IMPROV_YOY">"c7390"</definedName>
    <definedName name="IQ_PRIVATE_RES_CONST_IMPROV_YOY_FC">"c8270"</definedName>
    <definedName name="IQ_PRIVATE_RES_CONST_REAL_APR_FC_UNUSED">"c8535"</definedName>
    <definedName name="IQ_PRIVATE_RES_CONST_REAL_APR_FC_UNUSED_UNUSED_UNUSED">"c8535"</definedName>
    <definedName name="IQ_PRIVATE_RES_CONST_REAL_APR_UNUSED">"c7655"</definedName>
    <definedName name="IQ_PRIVATE_RES_CONST_REAL_APR_UNUSED_UNUSED_UNUSED">"c7655"</definedName>
    <definedName name="IQ_PRIVATE_RES_CONST_REAL_FC_UNUSED">"c7875"</definedName>
    <definedName name="IQ_PRIVATE_RES_CONST_REAL_FC_UNUSED_UNUSED_UNUSED">"c7875"</definedName>
    <definedName name="IQ_PRIVATE_RES_CONST_REAL_POP_FC_UNUSED">"c8095"</definedName>
    <definedName name="IQ_PRIVATE_RES_CONST_REAL_POP_FC_UNUSED_UNUSED_UNUSED">"c8095"</definedName>
    <definedName name="IQ_PRIVATE_RES_CONST_REAL_POP_UNUSED">"c7215"</definedName>
    <definedName name="IQ_PRIVATE_RES_CONST_REAL_POP_UNUSED_UNUSED_UNUSED">"c7215"</definedName>
    <definedName name="IQ_PRIVATE_RES_CONST_REAL_UNUSED">"c6995"</definedName>
    <definedName name="IQ_PRIVATE_RES_CONST_REAL_UNUSED_UNUSED_UNUSED">"c6995"</definedName>
    <definedName name="IQ_PRIVATE_RES_CONST_REAL_YOY_FC_UNUSED">"c8315"</definedName>
    <definedName name="IQ_PRIVATE_RES_CONST_REAL_YOY_FC_UNUSED_UNUSED_UNUSED">"c8315"</definedName>
    <definedName name="IQ_PRIVATE_RES_CONST_REAL_YOY_UNUSED">"c7435"</definedName>
    <definedName name="IQ_PRIVATE_RES_CONST_REAL_YOY_UNUSED_UNUSED_UNUSED">"c7435"</definedName>
    <definedName name="IQ_PRIVATE_RES_FIXED_INVEST_REAL">"c11986"</definedName>
    <definedName name="IQ_PRIVATE_RES_FIXED_INVEST_REAL_APR">"c11989"</definedName>
    <definedName name="IQ_PRIVATE_RES_FIXED_INVEST_REAL_POP">"c11987"</definedName>
    <definedName name="IQ_PRIVATE_RES_FIXED_INVEST_REAL_YOY">"c11988"</definedName>
    <definedName name="IQ_PRIVATELY_ISSUED_MORTGAGE_BACKED_SECURITIES_FDIC">"c6407"</definedName>
    <definedName name="IQ_PRIVATELY_ISSUED_MORTGAGE_PASS_THROUGHS_FDIC">"c6405"</definedName>
    <definedName name="IQ_PRO_FORMA_BASIC_EPS">"c1614"</definedName>
    <definedName name="IQ_PRO_FORMA_DILUT_EPS">"c1615"</definedName>
    <definedName name="IQ_PRO_FORMA_NET_INC">"c795"</definedName>
    <definedName name="IQ_PROBABLE_ATTRIB_ORE_RESERVES_ALUM">"c9217"</definedName>
    <definedName name="IQ_PROBABLE_ATTRIB_ORE_RESERVES_COP">"c9161"</definedName>
    <definedName name="IQ_PROBABLE_ATTRIB_ORE_RESERVES_DIAM">"c9641"</definedName>
    <definedName name="IQ_PROBABLE_ATTRIB_ORE_RESERVES_GOLD">"c9002"</definedName>
    <definedName name="IQ_PROBABLE_ATTRIB_ORE_RESERVES_IRON">"c9376"</definedName>
    <definedName name="IQ_PROBABLE_ATTRIB_ORE_RESERVES_LEAD">"c9429"</definedName>
    <definedName name="IQ_PROBABLE_ATTRIB_ORE_RESERVES_MANG">"c9482"</definedName>
    <definedName name="IQ_PROBABLE_ATTRIB_ORE_RESERVES_MOLYB">"c9694"</definedName>
    <definedName name="IQ_PROBABLE_ATTRIB_ORE_RESERVES_NICK">"c9270"</definedName>
    <definedName name="IQ_PROBABLE_ATTRIB_ORE_RESERVES_PLAT">"c9108"</definedName>
    <definedName name="IQ_PROBABLE_ATTRIB_ORE_RESERVES_SILVER">"c9055"</definedName>
    <definedName name="IQ_PROBABLE_ATTRIB_ORE_RESERVES_TITAN">"c9535"</definedName>
    <definedName name="IQ_PROBABLE_ATTRIB_ORE_RESERVES_URAN">"c9588"</definedName>
    <definedName name="IQ_PROBABLE_ATTRIB_ORE_RESERVES_ZINC">"c9323"</definedName>
    <definedName name="IQ_PROBABLE_ORE_RESERVES_ALUM">"c9209"</definedName>
    <definedName name="IQ_PROBABLE_ORE_RESERVES_COP">"c9153"</definedName>
    <definedName name="IQ_PROBABLE_ORE_RESERVES_DIAM">"c9633"</definedName>
    <definedName name="IQ_PROBABLE_ORE_RESERVES_GOLD">"c8994"</definedName>
    <definedName name="IQ_PROBABLE_ORE_RESERVES_IRON">"c9368"</definedName>
    <definedName name="IQ_PROBABLE_ORE_RESERVES_LEAD">"c9421"</definedName>
    <definedName name="IQ_PROBABLE_ORE_RESERVES_MANG">"c9474"</definedName>
    <definedName name="IQ_PROBABLE_ORE_RESERVES_MOLYB">"c9686"</definedName>
    <definedName name="IQ_PROBABLE_ORE_RESERVES_NICK">"c9262"</definedName>
    <definedName name="IQ_PROBABLE_ORE_RESERVES_PLAT">"c9100"</definedName>
    <definedName name="IQ_PROBABLE_ORE_RESERVES_SILVER">"c9047"</definedName>
    <definedName name="IQ_PROBABLE_ORE_RESERVES_TITAN">"c9527"</definedName>
    <definedName name="IQ_PROBABLE_ORE_RESERVES_URAN">"c9580"</definedName>
    <definedName name="IQ_PROBABLE_ORE_RESERVES_ZINC">"c9315"</definedName>
    <definedName name="IQ_PROBABLE_RECOV_ATTRIB_RESERVES_ALUM">"c9220"</definedName>
    <definedName name="IQ_PROBABLE_RECOV_ATTRIB_RESERVES_COAL">"c9804"</definedName>
    <definedName name="IQ_PROBABLE_RECOV_ATTRIB_RESERVES_COP">"c9164"</definedName>
    <definedName name="IQ_PROBABLE_RECOV_ATTRIB_RESERVES_DIAM">"c9644"</definedName>
    <definedName name="IQ_PROBABLE_RECOV_ATTRIB_RESERVES_GOLD">"c9005"</definedName>
    <definedName name="IQ_PROBABLE_RECOV_ATTRIB_RESERVES_IRON">"c9379"</definedName>
    <definedName name="IQ_PROBABLE_RECOV_ATTRIB_RESERVES_LEAD">"c9432"</definedName>
    <definedName name="IQ_PROBABLE_RECOV_ATTRIB_RESERVES_MANG">"c9485"</definedName>
    <definedName name="IQ_PROBABLE_RECOV_ATTRIB_RESERVES_MET_COAL">"c9744"</definedName>
    <definedName name="IQ_PROBABLE_RECOV_ATTRIB_RESERVES_MOLYB">"c9697"</definedName>
    <definedName name="IQ_PROBABLE_RECOV_ATTRIB_RESERVES_NICK">"c9273"</definedName>
    <definedName name="IQ_PROBABLE_RECOV_ATTRIB_RESERVES_PLAT">"c9111"</definedName>
    <definedName name="IQ_PROBABLE_RECOV_ATTRIB_RESERVES_SILVER">"c9058"</definedName>
    <definedName name="IQ_PROBABLE_RECOV_ATTRIB_RESERVES_STEAM">"c9774"</definedName>
    <definedName name="IQ_PROBABLE_RECOV_ATTRIB_RESERVES_TITAN">"c9538"</definedName>
    <definedName name="IQ_PROBABLE_RECOV_ATTRIB_RESERVES_URAN">"c9591"</definedName>
    <definedName name="IQ_PROBABLE_RECOV_ATTRIB_RESERVES_ZINC">"c9326"</definedName>
    <definedName name="IQ_PROBABLE_RECOV_RESERVES_ALUM">"c9214"</definedName>
    <definedName name="IQ_PROBABLE_RECOV_RESERVES_COAL">"c9801"</definedName>
    <definedName name="IQ_PROBABLE_RECOV_RESERVES_COP">"c9158"</definedName>
    <definedName name="IQ_PROBABLE_RECOV_RESERVES_DIAM">"c9638"</definedName>
    <definedName name="IQ_PROBABLE_RECOV_RESERVES_GOLD">"c8999"</definedName>
    <definedName name="IQ_PROBABLE_RECOV_RESERVES_IRON">"c9373"</definedName>
    <definedName name="IQ_PROBABLE_RECOV_RESERVES_LEAD">"c9426"</definedName>
    <definedName name="IQ_PROBABLE_RECOV_RESERVES_MANG">"c9479"</definedName>
    <definedName name="IQ_PROBABLE_RECOV_RESERVES_MET_COAL">"c9741"</definedName>
    <definedName name="IQ_PROBABLE_RECOV_RESERVES_MOLYB">"c9691"</definedName>
    <definedName name="IQ_PROBABLE_RECOV_RESERVES_NICK">"c9267"</definedName>
    <definedName name="IQ_PROBABLE_RECOV_RESERVES_PLAT">"c9105"</definedName>
    <definedName name="IQ_PROBABLE_RECOV_RESERVES_SILVER">"c9052"</definedName>
    <definedName name="IQ_PROBABLE_RECOV_RESERVES_STEAM">"c9771"</definedName>
    <definedName name="IQ_PROBABLE_RECOV_RESERVES_TITAN">"c9532"</definedName>
    <definedName name="IQ_PROBABLE_RECOV_RESERVES_URAN">"c9585"</definedName>
    <definedName name="IQ_PROBABLE_RECOV_RESERVES_ZINC">"c9320"</definedName>
    <definedName name="IQ_PROBABLE_RESERVES_CALORIFIC_VALUE_COAL">"c9798"</definedName>
    <definedName name="IQ_PROBABLE_RESERVES_CALORIFIC_VALUE_MET_COAL">"c9738"</definedName>
    <definedName name="IQ_PROBABLE_RESERVES_CALORIFIC_VALUE_STEAM">"c9768"</definedName>
    <definedName name="IQ_PROBABLE_RESERVES_GRADE_ALUM">"c9210"</definedName>
    <definedName name="IQ_PROBABLE_RESERVES_GRADE_COP">"c9154"</definedName>
    <definedName name="IQ_PROBABLE_RESERVES_GRADE_DIAM">"c9634"</definedName>
    <definedName name="IQ_PROBABLE_RESERVES_GRADE_GOLD">"c8995"</definedName>
    <definedName name="IQ_PROBABLE_RESERVES_GRADE_IRON">"c9369"</definedName>
    <definedName name="IQ_PROBABLE_RESERVES_GRADE_LEAD">"c9422"</definedName>
    <definedName name="IQ_PROBABLE_RESERVES_GRADE_MANG">"c9475"</definedName>
    <definedName name="IQ_PROBABLE_RESERVES_GRADE_MOLYB">"c9687"</definedName>
    <definedName name="IQ_PROBABLE_RESERVES_GRADE_NICK">"c9263"</definedName>
    <definedName name="IQ_PROBABLE_RESERVES_GRADE_PLAT">"c9101"</definedName>
    <definedName name="IQ_PROBABLE_RESERVES_GRADE_SILVER">"c9048"</definedName>
    <definedName name="IQ_PROBABLE_RESERVES_GRADE_TITAN">"c9528"</definedName>
    <definedName name="IQ_PROBABLE_RESERVES_GRADE_URAN">"c9581"</definedName>
    <definedName name="IQ_PROBABLE_RESERVES_GRADE_ZINC">"c9316"</definedName>
    <definedName name="IQ_PROBABLE_RESERVES_TO_TOTAL_RESERVES_COAL">"c15953"</definedName>
    <definedName name="IQ_PRODUCTION_COST_ALUM">"c9253"</definedName>
    <definedName name="IQ_PRODUCTION_COST_COAL">"c9826"</definedName>
    <definedName name="IQ_PRODUCTION_COST_COP">"c9200"</definedName>
    <definedName name="IQ_PRODUCTION_COST_DIAM">"c9677"</definedName>
    <definedName name="IQ_PRODUCTION_COST_GOLD">"c9038"</definedName>
    <definedName name="IQ_PRODUCTION_COST_IRON">"c9412"</definedName>
    <definedName name="IQ_PRODUCTION_COST_LEAD">"c9465"</definedName>
    <definedName name="IQ_PRODUCTION_COST_MANG">"c9518"</definedName>
    <definedName name="IQ_PRODUCTION_COST_MET_COAL">"c9763"</definedName>
    <definedName name="IQ_PRODUCTION_COST_MOLYB">"c9730"</definedName>
    <definedName name="IQ_PRODUCTION_COST_NICK">"c9306"</definedName>
    <definedName name="IQ_PRODUCTION_COST_PLAT">"c9144"</definedName>
    <definedName name="IQ_PRODUCTION_COST_SILVER">"c9091"</definedName>
    <definedName name="IQ_PRODUCTION_COST_STEAM">"c9793"</definedName>
    <definedName name="IQ_PRODUCTION_COST_TITAN">"c9571"</definedName>
    <definedName name="IQ_PRODUCTION_COST_URAN">"c9624"</definedName>
    <definedName name="IQ_PRODUCTION_COST_ZINC">"c9359"</definedName>
    <definedName name="IQ_PRODUCTION_TO_SOLD_COAL">"c15945"</definedName>
    <definedName name="IQ_PROFESSIONAL">"c1071"</definedName>
    <definedName name="IQ_PROFESSIONAL_ALL_OTHER_COMP">"c18944"</definedName>
    <definedName name="IQ_PROFESSIONAL_ANNUAL_CASH_COMP">"c18945"</definedName>
    <definedName name="IQ_PROFESSIONAL_AS_REPORTED_COMP">"c18949"</definedName>
    <definedName name="IQ_PROFESSIONAL_AS_REPORTED_DIRECTOR_COMP">"c18961"</definedName>
    <definedName name="IQ_PROFESSIONAL_ASSISTANT_EMAIL">"c15169"</definedName>
    <definedName name="IQ_PROFESSIONAL_ASSISTANT_FAX">"c15171"</definedName>
    <definedName name="IQ_PROFESSIONAL_ASSISTANT_NAME">"c15168"</definedName>
    <definedName name="IQ_PROFESSIONAL_ASSISTANT_PHONE">"c15170"</definedName>
    <definedName name="IQ_PROFESSIONAL_BACKGROUND">"c15161"</definedName>
    <definedName name="IQ_PROFESSIONAL_BONUS">"c18940"</definedName>
    <definedName name="IQ_PROFESSIONAL_CALCULATED_COMP">"c18947"</definedName>
    <definedName name="IQ_PROFESSIONAL_CHANGE_PENSION">"c18962"</definedName>
    <definedName name="IQ_PROFESSIONAL_DIRECT_FAX">"c15166"</definedName>
    <definedName name="IQ_PROFESSIONAL_DIRECT_PHONE">"c15165"</definedName>
    <definedName name="IQ_PROFESSIONAL_DIRECTOR_BONUS">"c18956"</definedName>
    <definedName name="IQ_PROFESSIONAL_DIRECTOR_CHANGE_PENSION">"c18957"</definedName>
    <definedName name="IQ_PROFESSIONAL_DIRECTOR_FEE">"c18953"</definedName>
    <definedName name="IQ_PROFESSIONAL_DIRECTOR_NON_EQUITY_COMP">"c18958"</definedName>
    <definedName name="IQ_PROFESSIONAL_DIRECTOR_OPTION_AWARDS">"c18954"</definedName>
    <definedName name="IQ_PROFESSIONAL_DIRECTOR_OTHER">"c18955"</definedName>
    <definedName name="IQ_PROFESSIONAL_DIRECTOR_STOCK_AWARDS">"c18959"</definedName>
    <definedName name="IQ_PROFESSIONAL_DIRECTOR_STOCK_GRANTS">"c18986"</definedName>
    <definedName name="IQ_PROFESSIONAL_DIRECTOR_STOCK_OPTIONS">"c18960"</definedName>
    <definedName name="IQ_PROFESSIONAL_EMAIL">"c15167"</definedName>
    <definedName name="IQ_PROFESSIONAL_EQUITY_INCENTIVE">"c18982"</definedName>
    <definedName name="IQ_PROFESSIONAL_EST_PAYMENTS_CHANGE_CONTROL">"c18951"</definedName>
    <definedName name="IQ_PROFESSIONAL_EST_PAYMENTS_TERMINATION">"c18963"</definedName>
    <definedName name="IQ_PROFESSIONAL_EXERCISABLE_OPTIONS">"c18966"</definedName>
    <definedName name="IQ_PROFESSIONAL_EXERCISABLE_VALUES">"c18967"</definedName>
    <definedName name="IQ_PROFESSIONAL_EXERCISED_OPTIONS">"c18964"</definedName>
    <definedName name="IQ_PROFESSIONAL_EXERCISED_VALUES">"c18965"</definedName>
    <definedName name="IQ_PROFESSIONAL_ID">"c13755"</definedName>
    <definedName name="IQ_PROFESSIONAL_LT_INCENTIVE">"c18943"</definedName>
    <definedName name="IQ_PROFESSIONAL_MAIN_FAX">"c15164"</definedName>
    <definedName name="IQ_PROFESSIONAL_MAIN_PHONE">"c15163"</definedName>
    <definedName name="IQ_PROFESSIONAL_MARKET_VALUE_SHARES_NOT_VESTED">"c18981"</definedName>
    <definedName name="IQ_PROFESSIONAL_NON_EQUITY_INCENTIVE">"c18952"</definedName>
    <definedName name="IQ_PROFESSIONAL_NUM_SHARED_NOT_VESTED">"c18980"</definedName>
    <definedName name="IQ_PROFESSIONAL_NUM_SHARES_ACQUIRED">"c18978"</definedName>
    <definedName name="IQ_PROFESSIONAL_OFFICE_ADDRESS">"c15162"</definedName>
    <definedName name="IQ_PROFESSIONAL_OPTION_AWARDS">"c18948"</definedName>
    <definedName name="IQ_PROFESSIONAL_OPTION_MARKET_PRICE">"c18977"</definedName>
    <definedName name="IQ_PROFESSIONAL_OPTION_PRICE">"c18976"</definedName>
    <definedName name="IQ_PROFESSIONAL_OTHER_ANNUAL_COMP">"c18941"</definedName>
    <definedName name="IQ_PROFESSIONAL_OTHER_COMP">"c18950"</definedName>
    <definedName name="IQ_PROFESSIONAL_RESTRICTED_STOCK_COMP">"c18942"</definedName>
    <definedName name="IQ_PROFESSIONAL_SALARY">"c18939"</definedName>
    <definedName name="IQ_PROFESSIONAL_ST_COMP">"c18946"</definedName>
    <definedName name="IQ_PROFESSIONAL_TITLE">"c1072"</definedName>
    <definedName name="IQ_PROFESSIONAL_TOTAL_NUM_STOCK_AWARDS">"c18985"</definedName>
    <definedName name="IQ_PROFESSIONAL_TOTAL_OPTIONS">"c18974"</definedName>
    <definedName name="IQ_PROFESSIONAL_TOTAL_STOCK_VALUE">"c18984"</definedName>
    <definedName name="IQ_PROFESSIONAL_TOTAL_VALUE_OPTIONS">"c18975"</definedName>
    <definedName name="IQ_PROFESSIONAL_UNCLASSIFIED_OPTIONS">"c18970"</definedName>
    <definedName name="IQ_PROFESSIONAL_UNCLASSIFIED_OPTIONS_VALUE">"c18971"</definedName>
    <definedName name="IQ_PROFESSIONAL_UNEARNED_STOCK_VALUE">"c18983"</definedName>
    <definedName name="IQ_PROFESSIONAL_UNEXERCISABLE_OPTIONS">"c18968"</definedName>
    <definedName name="IQ_PROFESSIONAL_UNEXERCISABLE_VALUES">"c18969"</definedName>
    <definedName name="IQ_PROFESSIONAL_UNEXERCISED_UNEARNED_OPTIONS">"c18972"</definedName>
    <definedName name="IQ_PROFESSIONAL_UNEXERCISED_UNEARNED_OPTIONS_VALUE">"c18973"</definedName>
    <definedName name="IQ_PROFESSIONAL_VALUE_VESTING">"c18979"</definedName>
    <definedName name="IQ_PROFIT_AFTER_COST_CAPITAL_NEW_BUSINESS">"c9969"</definedName>
    <definedName name="IQ_PROFIT_BEFORE_COST_CAPITAL_NEW_BUSINESS">"c9967"</definedName>
    <definedName name="IQ_PROGRAMMING_COSTS">"c2884"</definedName>
    <definedName name="IQ_PROJECTED_PENSION_OBLIGATION">"c1292"</definedName>
    <definedName name="IQ_PROJECTED_PENSION_OBLIGATION_DOMESTIC">"c2656"</definedName>
    <definedName name="IQ_PROJECTED_PENSION_OBLIGATION_FOREIGN">"c2664"</definedName>
    <definedName name="IQ_PROP_MGMT_EXPENSE">"c16038"</definedName>
    <definedName name="IQ_PROP_MGMT_INCOME">"c16028"</definedName>
    <definedName name="IQ_PROP_OPERATING_EXPENSE">"c16037"</definedName>
    <definedName name="IQ_PROP_RENTAL_REVENUE">"c16019"</definedName>
    <definedName name="IQ_PROP_SALES_EXPENSE">"c16044"</definedName>
    <definedName name="IQ_PROPERTY_EXP">"c1073"</definedName>
    <definedName name="IQ_PROPERTY_GROSS">"c518"</definedName>
    <definedName name="IQ_PROPERTY_MGMT_FEE">"c1074"</definedName>
    <definedName name="IQ_PROPERTY_NET">"c829"</definedName>
    <definedName name="IQ_PROPERTY_TAX_INSURANCE">"c16033"</definedName>
    <definedName name="IQ_PROV_BAD_DEBTS">"c1075"</definedName>
    <definedName name="IQ_PROV_BAD_DEBTS_CF">"c1076"</definedName>
    <definedName name="IQ_PROVED_ATTRIB_ORE_RESERVES_ALUM">"c9216"</definedName>
    <definedName name="IQ_PROVED_ATTRIB_ORE_RESERVES_COP">"c9160"</definedName>
    <definedName name="IQ_PROVED_ATTRIB_ORE_RESERVES_DIAM">"c9640"</definedName>
    <definedName name="IQ_PROVED_ATTRIB_ORE_RESERVES_GOLD">"c9001"</definedName>
    <definedName name="IQ_PROVED_ATTRIB_ORE_RESERVES_IRON">"c9375"</definedName>
    <definedName name="IQ_PROVED_ATTRIB_ORE_RESERVES_LEAD">"c9428"</definedName>
    <definedName name="IQ_PROVED_ATTRIB_ORE_RESERVES_MANG">"c9481"</definedName>
    <definedName name="IQ_PROVED_ATTRIB_ORE_RESERVES_MOLYB">"c9693"</definedName>
    <definedName name="IQ_PROVED_ATTRIB_ORE_RESERVES_NICK">"c9269"</definedName>
    <definedName name="IQ_PROVED_ATTRIB_ORE_RESERVES_PLAT">"c9107"</definedName>
    <definedName name="IQ_PROVED_ATTRIB_ORE_RESERVES_SILVER">"c9054"</definedName>
    <definedName name="IQ_PROVED_ATTRIB_ORE_RESERVES_TITAN">"c9534"</definedName>
    <definedName name="IQ_PROVED_ATTRIB_ORE_RESERVES_URAN">"c9587"</definedName>
    <definedName name="IQ_PROVED_ATTRIB_ORE_RESERVES_ZINC">"c9322"</definedName>
    <definedName name="IQ_PROVED_ORE_RESERVES_ALUM">"c9207"</definedName>
    <definedName name="IQ_PROVED_ORE_RESERVES_COP">"c9151"</definedName>
    <definedName name="IQ_PROVED_ORE_RESERVES_DIAM">"c9631"</definedName>
    <definedName name="IQ_PROVED_ORE_RESERVES_GOLD">"c8992"</definedName>
    <definedName name="IQ_PROVED_ORE_RESERVES_IRON">"c9366"</definedName>
    <definedName name="IQ_PROVED_ORE_RESERVES_LEAD">"c9419"</definedName>
    <definedName name="IQ_PROVED_ORE_RESERVES_MANG">"c9472"</definedName>
    <definedName name="IQ_PROVED_ORE_RESERVES_MOLYB">"c9684"</definedName>
    <definedName name="IQ_PROVED_ORE_RESERVES_NICK">"c9260"</definedName>
    <definedName name="IQ_PROVED_ORE_RESERVES_PLAT">"c9098"</definedName>
    <definedName name="IQ_PROVED_ORE_RESERVES_SILVER">"c9045"</definedName>
    <definedName name="IQ_PROVED_ORE_RESERVES_TITAN">"c9525"</definedName>
    <definedName name="IQ_PROVED_ORE_RESERVES_URAN">"c9578"</definedName>
    <definedName name="IQ_PROVED_ORE_RESERVES_ZINC">"c9313"</definedName>
    <definedName name="IQ_PROVED_RECOV_ATTRIB_RESERVES_ALUM">"c9219"</definedName>
    <definedName name="IQ_PROVED_RECOV_ATTRIB_RESERVES_COAL">"c9803"</definedName>
    <definedName name="IQ_PROVED_RECOV_ATTRIB_RESERVES_COP">"c9163"</definedName>
    <definedName name="IQ_PROVED_RECOV_ATTRIB_RESERVES_DIAM">"c9643"</definedName>
    <definedName name="IQ_PROVED_RECOV_ATTRIB_RESERVES_GOLD">"c9004"</definedName>
    <definedName name="IQ_PROVED_RECOV_ATTRIB_RESERVES_IRON">"c9378"</definedName>
    <definedName name="IQ_PROVED_RECOV_ATTRIB_RESERVES_LEAD">"c9431"</definedName>
    <definedName name="IQ_PROVED_RECOV_ATTRIB_RESERVES_MANG">"c9484"</definedName>
    <definedName name="IQ_PROVED_RECOV_ATTRIB_RESERVES_MET_COAL">"c9743"</definedName>
    <definedName name="IQ_PROVED_RECOV_ATTRIB_RESERVES_MOLYB">"c9696"</definedName>
    <definedName name="IQ_PROVED_RECOV_ATTRIB_RESERVES_NICK">"c9272"</definedName>
    <definedName name="IQ_PROVED_RECOV_ATTRIB_RESERVES_PLAT">"c9110"</definedName>
    <definedName name="IQ_PROVED_RECOV_ATTRIB_RESERVES_SILVER">"c9057"</definedName>
    <definedName name="IQ_PROVED_RECOV_ATTRIB_RESERVES_STEAM">"c9773"</definedName>
    <definedName name="IQ_PROVED_RECOV_ATTRIB_RESERVES_TITAN">"c9537"</definedName>
    <definedName name="IQ_PROVED_RECOV_ATTRIB_RESERVES_URAN">"c9590"</definedName>
    <definedName name="IQ_PROVED_RECOV_ATTRIB_RESERVES_ZINC">"c9325"</definedName>
    <definedName name="IQ_PROVED_RECOV_RESERVES_ALUM">"c9213"</definedName>
    <definedName name="IQ_PROVED_RECOV_RESERVES_COAL">"c9800"</definedName>
    <definedName name="IQ_PROVED_RECOV_RESERVES_COP">"c9157"</definedName>
    <definedName name="IQ_PROVED_RECOV_RESERVES_DIAM">"c9637"</definedName>
    <definedName name="IQ_PROVED_RECOV_RESERVES_GOLD">"c8998"</definedName>
    <definedName name="IQ_PROVED_RECOV_RESERVES_IRON">"c9372"</definedName>
    <definedName name="IQ_PROVED_RECOV_RESERVES_LEAD">"c9425"</definedName>
    <definedName name="IQ_PROVED_RECOV_RESERVES_MANG">"c9478"</definedName>
    <definedName name="IQ_PROVED_RECOV_RESERVES_MET_COAL">"c9740"</definedName>
    <definedName name="IQ_PROVED_RECOV_RESERVES_MOLYB">"c9690"</definedName>
    <definedName name="IQ_PROVED_RECOV_RESERVES_NICK">"c9266"</definedName>
    <definedName name="IQ_PROVED_RECOV_RESERVES_PLAT">"c9104"</definedName>
    <definedName name="IQ_PROVED_RECOV_RESERVES_SILVER">"c9051"</definedName>
    <definedName name="IQ_PROVED_RECOV_RESERVES_STEAM">"c9770"</definedName>
    <definedName name="IQ_PROVED_RECOV_RESERVES_TITAN">"c9531"</definedName>
    <definedName name="IQ_PROVED_RECOV_RESERVES_URAN">"c9584"</definedName>
    <definedName name="IQ_PROVED_RECOV_RESERVES_ZINC">"c9319"</definedName>
    <definedName name="IQ_PROVED_RESERVES_CALORIFIC_VALUE_COAL">"c9797"</definedName>
    <definedName name="IQ_PROVED_RESERVES_CALORIFIC_VALUE_MET_COAL">"c9737"</definedName>
    <definedName name="IQ_PROVED_RESERVES_CALORIFIC_VALUE_STEAM">"c9767"</definedName>
    <definedName name="IQ_PROVED_RESERVES_GRADE_ALUM">"c9208"</definedName>
    <definedName name="IQ_PROVED_RESERVES_GRADE_COP">"c9152"</definedName>
    <definedName name="IQ_PROVED_RESERVES_GRADE_DIAM">"c9632"</definedName>
    <definedName name="IQ_PROVED_RESERVES_GRADE_GOLD">"c8993"</definedName>
    <definedName name="IQ_PROVED_RESERVES_GRADE_IRON">"c9367"</definedName>
    <definedName name="IQ_PROVED_RESERVES_GRADE_LEAD">"c9420"</definedName>
    <definedName name="IQ_PROVED_RESERVES_GRADE_MANG">"c9473"</definedName>
    <definedName name="IQ_PROVED_RESERVES_GRADE_MOLYB">"c9685"</definedName>
    <definedName name="IQ_PROVED_RESERVES_GRADE_NICK">"c9261"</definedName>
    <definedName name="IQ_PROVED_RESERVES_GRADE_PLAT">"c9099"</definedName>
    <definedName name="IQ_PROVED_RESERVES_GRADE_SILVER">"c9046"</definedName>
    <definedName name="IQ_PROVED_RESERVES_GRADE_TITAN">"c9526"</definedName>
    <definedName name="IQ_PROVED_RESERVES_GRADE_URAN">"c9579"</definedName>
    <definedName name="IQ_PROVED_RESERVES_GRADE_ZINC">"c9314"</definedName>
    <definedName name="IQ_PROVEN_RESERVES_TO_TOTAL_RESERVES_COAL">"c15952"</definedName>
    <definedName name="IQ_PROVISION_10YR_ANN_CAGR">"c6135"</definedName>
    <definedName name="IQ_PROVISION_10YR_ANN_GROWTH">"c1077"</definedName>
    <definedName name="IQ_PROVISION_1YR_ANN_GROWTH">"c1078"</definedName>
    <definedName name="IQ_PROVISION_2YR_ANN_CAGR">"c6136"</definedName>
    <definedName name="IQ_PROVISION_2YR_ANN_GROWTH">"c1079"</definedName>
    <definedName name="IQ_PROVISION_3YR_ANN_CAGR">"c6137"</definedName>
    <definedName name="IQ_PROVISION_3YR_ANN_GROWTH">"c1080"</definedName>
    <definedName name="IQ_PROVISION_5YR_ANN_CAGR">"c6138"</definedName>
    <definedName name="IQ_PROVISION_5YR_ANN_GROWTH">"c1081"</definedName>
    <definedName name="IQ_PROVISION_7YR_ANN_CAGR">"c6139"</definedName>
    <definedName name="IQ_PROVISION_7YR_ANN_GROWTH">"c1082"</definedName>
    <definedName name="IQ_PROVISION_AVG_LOANS">"c15717"</definedName>
    <definedName name="IQ_PROVISION_CHARGE_OFFS">"c1083"</definedName>
    <definedName name="IQ_PROVISION_LL_FFIEC">"c13019"</definedName>
    <definedName name="IQ_PROVISION_LOAN_LOSS_AVG_ASSETS_FFIEC">"c18879"</definedName>
    <definedName name="IQ_PROVISION_LOSSES_AVG_ASSETS_FFIEC">"c13362"</definedName>
    <definedName name="IQ_PROVISION_LOSSES_AVG_LOANS_FFIEC">"c13470"</definedName>
    <definedName name="IQ_PROVISION_LOSSES_NET_LOSSES_FFIEC">"c13471"</definedName>
    <definedName name="IQ_PSGR_REV">"c19125"</definedName>
    <definedName name="IQ_PTBV">"c1084"</definedName>
    <definedName name="IQ_PTBV_AVG">"c1085"</definedName>
    <definedName name="IQ_PURCHASE_FOREIGN_CURRENCIES_FDIC">"c6513"</definedName>
    <definedName name="IQ_PURCHASE_TREASURY_FFIEC">"c12966"</definedName>
    <definedName name="IQ_PURCHASED_COAL">"c15934"</definedName>
    <definedName name="IQ_PURCHASED_CREDIT_RELS_SERVICING_ASSETS_FFIEC">"c12839"</definedName>
    <definedName name="IQ_PURCHASED_OPTION_CONTRACTS_FDIC">"c6510"</definedName>
    <definedName name="IQ_PURCHASED_OPTION_CONTRACTS_FX_RISK_FDIC">"c6515"</definedName>
    <definedName name="IQ_PURCHASED_OPTION_CONTRACTS_NON_FX_IR_FDIC">"c6520"</definedName>
    <definedName name="IQ_PURCHASED_PRODUCTION_TO_SOLD_COAL">"c15947"</definedName>
    <definedName name="IQ_PURCHASED_TO_PRODUCTION_COAL">"c15948"</definedName>
    <definedName name="IQ_PURCHASED_TO_SOLD_COAL">"c15946"</definedName>
    <definedName name="IQ_PURCHASES_EQUIP_NONRES_SAAR_APR_FC_UNUSED">"c8491"</definedName>
    <definedName name="IQ_PURCHASES_EQUIP_NONRES_SAAR_APR_FC_UNUSED_UNUSED_UNUSED">"c8491"</definedName>
    <definedName name="IQ_PURCHASES_EQUIP_NONRES_SAAR_APR_UNUSED">"c7611"</definedName>
    <definedName name="IQ_PURCHASES_EQUIP_NONRES_SAAR_APR_UNUSED_UNUSED_UNUSED">"c7611"</definedName>
    <definedName name="IQ_PURCHASES_EQUIP_NONRES_SAAR_FC_UNUSED">"c7831"</definedName>
    <definedName name="IQ_PURCHASES_EQUIP_NONRES_SAAR_FC_UNUSED_UNUSED_UNUSED">"c7831"</definedName>
    <definedName name="IQ_PURCHASES_EQUIP_NONRES_SAAR_POP_FC_UNUSED">"c8051"</definedName>
    <definedName name="IQ_PURCHASES_EQUIP_NONRES_SAAR_POP_FC_UNUSED_UNUSED_UNUSED">"c8051"</definedName>
    <definedName name="IQ_PURCHASES_EQUIP_NONRES_SAAR_POP_UNUSED">"c7171"</definedName>
    <definedName name="IQ_PURCHASES_EQUIP_NONRES_SAAR_POP_UNUSED_UNUSED_UNUSED">"c7171"</definedName>
    <definedName name="IQ_PURCHASES_EQUIP_NONRES_SAAR_UNUSED">"c6951"</definedName>
    <definedName name="IQ_PURCHASES_EQUIP_NONRES_SAAR_UNUSED_UNUSED_UNUSED">"c6951"</definedName>
    <definedName name="IQ_PURCHASES_EQUIP_NONRES_SAAR_YOY_FC_UNUSED">"c8271"</definedName>
    <definedName name="IQ_PURCHASES_EQUIP_NONRES_SAAR_YOY_FC_UNUSED_UNUSED_UNUSED">"c8271"</definedName>
    <definedName name="IQ_PURCHASES_EQUIP_NONRES_SAAR_YOY_UNUSED">"c7391"</definedName>
    <definedName name="IQ_PURCHASES_EQUIP_NONRES_SAAR_YOY_UNUSED_UNUSED_UNUSED">"c7391"</definedName>
    <definedName name="IQ_PURCHASING_SECURITIES_LL_REC_FFIEC">"c12893"</definedName>
    <definedName name="IQ_PUT_DATE_SCHEDULE">"c2483"</definedName>
    <definedName name="IQ_PUT_NOTIFICATION">"c2485"</definedName>
    <definedName name="IQ_PUT_PRICE_SCHEDULE">"c2484"</definedName>
    <definedName name="IQ_PV_PREMIUMS_NEW_BUSINESS">"c9973"</definedName>
    <definedName name="IQ_QTD">750000</definedName>
    <definedName name="IQ_QUALIFYING_MINORITY_INT_T1_FFIEC">"c13135"</definedName>
    <definedName name="IQ_QUALIFYING_SUB_DEBT_REDEEM_PREF_T2_FFIEC">"c13144"</definedName>
    <definedName name="IQ_QUALIFYING_TRUST_PREFERRED_T1_FFIEC">"c13136"</definedName>
    <definedName name="IQ_QUICK_COMP">"c13750"</definedName>
    <definedName name="IQ_QUICK_RATIO">"c1086"</definedName>
    <definedName name="IQ_RATE_COMP_GROWTH_DOMESTIC">"c1087"</definedName>
    <definedName name="IQ_RATE_COMP_GROWTH_FOREIGN">"c1088"</definedName>
    <definedName name="IQ_RATE_COUNTRY">"c19247"</definedName>
    <definedName name="IQ_RATE_LEVEL">"c19251"</definedName>
    <definedName name="IQ_RATE_NAME">"c19249"</definedName>
    <definedName name="IQ_RATE_TERM">"c19248"</definedName>
    <definedName name="IQ_RATE_TYPE">"c19246"</definedName>
    <definedName name="IQ_RAW_INV">"c1089"</definedName>
    <definedName name="IQ_RAW_SALEABLE_INVENTORY_COAL">"c15941"</definedName>
    <definedName name="IQ_RC">"c2497"</definedName>
    <definedName name="IQ_RC_PCT">"c2498"</definedName>
    <definedName name="IQ_RD_EXP">"c1090"</definedName>
    <definedName name="IQ_RD_EXP_FN">"c1091"</definedName>
    <definedName name="IQ_RE">"c1092"</definedName>
    <definedName name="IQ_RE_1_4_RISK_BASED_FFIEC">"c13418"</definedName>
    <definedName name="IQ_RE_ACQ_SATISFACTION_DEBTS_FFIEC">"c12832"</definedName>
    <definedName name="IQ_RE_ASSET_DEVELOPMENT_PROP">"c19136"</definedName>
    <definedName name="IQ_RE_ASSET_INVESTMENT_PROP">"c19135"</definedName>
    <definedName name="IQ_RE_ASSET_OTHER_PROP">"c19137"</definedName>
    <definedName name="IQ_RE_ASSET_TOTAL_PROP">"c19138"</definedName>
    <definedName name="IQ_RE_DEPR_AMORT">"c8750"</definedName>
    <definedName name="IQ_RE_DEPRECIATION">"c16045"</definedName>
    <definedName name="IQ_RE_FARMLAND_GROSS_LOANS_FFIEC">"c13408"</definedName>
    <definedName name="IQ_RE_FARMLAND_RISK_BASED_FFIEC">"c13429"</definedName>
    <definedName name="IQ_RE_FCCR">"c8858"</definedName>
    <definedName name="IQ_RE_FCCR_CONT_OPS">"c8859"</definedName>
    <definedName name="IQ_RE_FCCR_INCL_DISC_OPS">"c8860"</definedName>
    <definedName name="IQ_RE_FCCR_INCL_PREF_DIV">"c8861"</definedName>
    <definedName name="IQ_RE_FCCR_INCL_PREF_DIV_CONT_OPS">"c8862"</definedName>
    <definedName name="IQ_RE_FCCR_INCL_PREF_DIV_INCL_DISC_OPS">"c8863"</definedName>
    <definedName name="IQ_RE_FIXED_CHARGES">"c8856"</definedName>
    <definedName name="IQ_RE_FIXED_CHARGES_INCL_PREF_DIV">"c8857"</definedName>
    <definedName name="IQ_RE_FORECLOSURE_FDIC">"c6332"</definedName>
    <definedName name="IQ_RE_FOREIGN_FFIEC">"c13479"</definedName>
    <definedName name="IQ_RE_GAIN_LOSS_SALE_ASSETS">"c8751"</definedName>
    <definedName name="IQ_RE_INVEST_FDIC">"c6331"</definedName>
    <definedName name="IQ_RE_LOANS_1_4_GROSS_LOANS_FFIEC">"c13397"</definedName>
    <definedName name="IQ_RE_LOANS_DOM_QUARTERLY_AVG_FFIEC">"c15476"</definedName>
    <definedName name="IQ_RE_LOANS_DOMESTIC_CHARGE_OFFS_FDIC">"c6589"</definedName>
    <definedName name="IQ_RE_LOANS_DOMESTIC_FDIC">"c6309"</definedName>
    <definedName name="IQ_RE_LOANS_DOMESTIC_NET_CHARGE_OFFS_FDIC">"c6627"</definedName>
    <definedName name="IQ_RE_LOANS_DOMESTIC_RECOVERIES_FDIC">"c6608"</definedName>
    <definedName name="IQ_RE_LOANS_FDIC">"c6308"</definedName>
    <definedName name="IQ_RE_LOANS_FOREIGN_CHARGE_OFFS_FDIC">"c6595"</definedName>
    <definedName name="IQ_RE_LOANS_FOREIGN_NET_CHARGE_OFFS_FDIC">"c6633"</definedName>
    <definedName name="IQ_RE_LOANS_FOREIGN_RECOVERIES_FDIC">"c6614"</definedName>
    <definedName name="IQ_RE_LOANS_GROSS_LOANS_FFIEC">"c13396"</definedName>
    <definedName name="IQ_RE_MAINT_CAPEX">"c8755"</definedName>
    <definedName name="IQ_RE_MINORITY_INTEREST">"c8752"</definedName>
    <definedName name="IQ_RE_NET_INCOME">"c8749"</definedName>
    <definedName name="IQ_RE_NOI">"c8864"</definedName>
    <definedName name="IQ_RE_NOI_GROWTH_SAME_PROP">"c8866"</definedName>
    <definedName name="IQ_RE_NOI_SAME_PROP">"c8865"</definedName>
    <definedName name="IQ_RE_OTHER_ITEMS">"c8753"</definedName>
    <definedName name="IQ_RE_RENTAL_EXPENSE">"c16036"</definedName>
    <definedName name="IQ_RE_RISK_BASED_FFIEC">"c13417"</definedName>
    <definedName name="IQ_REAL_ESTATE">"c1093"</definedName>
    <definedName name="IQ_REAL_ESTATE_ASSETS">"c1094"</definedName>
    <definedName name="IQ_REALIZED_GAINS_AVAIL_SALE_SEC_FFIEC">"c13022"</definedName>
    <definedName name="IQ_REALIZED_GAINS_HELD_MATURITY_SEC_FFIEC">"c13021"</definedName>
    <definedName name="IQ_REALIZED_GAINS_SEC_TOT_FFIEC">"c13517"</definedName>
    <definedName name="IQ_RECENT_FUNDS">"c18908"</definedName>
    <definedName name="IQ_RECENT_FUNDS_ID">"c18909"</definedName>
    <definedName name="IQ_RECOVERIES_1_4_FAMILY_LOANS_FDIC">"c6707"</definedName>
    <definedName name="IQ_RECOVERIES_AUTO_LOANS_FDIC">"c6701"</definedName>
    <definedName name="IQ_RECOVERIES_AVG_LOANS_FFIEC">"c13476"</definedName>
    <definedName name="IQ_RECOVERIES_CL_LOANS_FDIC">"c6702"</definedName>
    <definedName name="IQ_RECOVERIES_CREDIT_CARDS_RECEIVABLES_FDIC">"c6704"</definedName>
    <definedName name="IQ_RECOVERIES_HOME_EQUITY_LINES_FDIC">"c6705"</definedName>
    <definedName name="IQ_RECOVERIES_OTHER_CONSUMER_LOANS_FDIC">"c6703"</definedName>
    <definedName name="IQ_RECOVERIES_OTHER_LOANS_FDIC">"c6706"</definedName>
    <definedName name="IQ_RECURRING_PROFIT_ACT_OR_EST">"c4507"</definedName>
    <definedName name="IQ_RECURRING_PROFIT_ACT_OR_EST_CIQ">"c5045"</definedName>
    <definedName name="IQ_RECURRING_PROFIT_ACT_OR_EST_CIQ_COL">"c11692"</definedName>
    <definedName name="IQ_RECURRING_PROFIT_EST_CIQ">"c5037"</definedName>
    <definedName name="IQ_RECURRING_PROFIT_GUIDANCE">"c4500"</definedName>
    <definedName name="IQ_RECURRING_PROFIT_GUIDANCE_CIQ">"c5038"</definedName>
    <definedName name="IQ_RECURRING_PROFIT_GUIDANCE_CIQ_COL">"c11685"</definedName>
    <definedName name="IQ_RECURRING_PROFIT_HIGH_EST_CIQ">"c5039"</definedName>
    <definedName name="IQ_RECURRING_PROFIT_HIGH_GUIDANCE">"c4179"</definedName>
    <definedName name="IQ_RECURRING_PROFIT_HIGH_GUIDANCE_CIQ">"c4591"</definedName>
    <definedName name="IQ_RECURRING_PROFIT_HIGH_GUIDANCE_CIQ_COL">"c11240"</definedName>
    <definedName name="IQ_RECURRING_PROFIT_LOW_EST_CIQ">"c5040"</definedName>
    <definedName name="IQ_RECURRING_PROFIT_LOW_GUIDANCE">"c4219"</definedName>
    <definedName name="IQ_RECURRING_PROFIT_LOW_GUIDANCE_CIQ">"c4631"</definedName>
    <definedName name="IQ_RECURRING_PROFIT_LOW_GUIDANCE_CIQ_COL">"c11280"</definedName>
    <definedName name="IQ_RECURRING_PROFIT_MEDIAN_EST_CIQ">"c5041"</definedName>
    <definedName name="IQ_RECURRING_PROFIT_NUM_EST_CIQ">"c5042"</definedName>
    <definedName name="IQ_RECURRING_PROFIT_SHARE_ACT_OR_EST">"c4508"</definedName>
    <definedName name="IQ_RECURRING_PROFIT_SHARE_ACT_OR_EST_CIQ">"c5046"</definedName>
    <definedName name="IQ_RECURRING_PROFIT_SHARE_ACT_OR_EST_CIQ_COL">"c11693"</definedName>
    <definedName name="IQ_RECURRING_PROFIT_SHARE_EST_CIQ">"c5044"</definedName>
    <definedName name="IQ_RECURRING_PROFIT_SHARE_GUIDANCE">"c4509"</definedName>
    <definedName name="IQ_RECURRING_PROFIT_SHARE_GUIDANCE_CIQ">"c5047"</definedName>
    <definedName name="IQ_RECURRING_PROFIT_SHARE_GUIDANCE_CIQ_COL">"c11694"</definedName>
    <definedName name="IQ_RECURRING_PROFIT_SHARE_HIGH_EST_CIQ">"c5048"</definedName>
    <definedName name="IQ_RECURRING_PROFIT_SHARE_HIGH_GUIDANCE">"c4200"</definedName>
    <definedName name="IQ_RECURRING_PROFIT_SHARE_HIGH_GUIDANCE_CIQ">"c4612"</definedName>
    <definedName name="IQ_RECURRING_PROFIT_SHARE_HIGH_GUIDANCE_CIQ_COL">"c11261"</definedName>
    <definedName name="IQ_RECURRING_PROFIT_SHARE_LOW_EST_CIQ">"c5049"</definedName>
    <definedName name="IQ_RECURRING_PROFIT_SHARE_LOW_GUIDANCE">"c4240"</definedName>
    <definedName name="IQ_RECURRING_PROFIT_SHARE_LOW_GUIDANCE_CIQ">"c4652"</definedName>
    <definedName name="IQ_RECURRING_PROFIT_SHARE_LOW_GUIDANCE_CIQ_COL">"c11301"</definedName>
    <definedName name="IQ_RECURRING_PROFIT_SHARE_MEDIAN_EST_CIQ">"c5050"</definedName>
    <definedName name="IQ_RECURRING_PROFIT_SHARE_NUM_EST_CIQ">"c5051"</definedName>
    <definedName name="IQ_RECURRING_PROFIT_SHARE_STDDEV_EST_CIQ">"c5052"</definedName>
    <definedName name="IQ_RECURRING_PROFIT_STDDEV_EST_CIQ">"c5054"</definedName>
    <definedName name="IQ_REDEEM_PREF_STOCK">"c1059"</definedName>
    <definedName name="IQ_REDUCTION_TAX_POSITION_CURRENT_YR">"c15734"</definedName>
    <definedName name="IQ_REDUCTION_TAX_POSITION_PRIOR_YRS">"c15736"</definedName>
    <definedName name="IQ_REF_ENTITY">"c6033"</definedName>
    <definedName name="IQ_REF_ENTITY_CIQID">"c6024"</definedName>
    <definedName name="IQ_REF_ENTITY_TICKER">"c6023"</definedName>
    <definedName name="IQ_REG_ASSETS">"c1095"</definedName>
    <definedName name="IQ_REINSTATED">"c16221"</definedName>
    <definedName name="IQ_REINSTATEMENT_DATE">"c16222"</definedName>
    <definedName name="IQ_REINSUR_PAY">"c1096"</definedName>
    <definedName name="IQ_REINSUR_PAY_CF">"c1097"</definedName>
    <definedName name="IQ_REINSUR_RECOVER">"c1098"</definedName>
    <definedName name="IQ_REINSUR_RECOVER_CF">"c1099"</definedName>
    <definedName name="IQ_REINSURANCE">"c1100"</definedName>
    <definedName name="IQ_REINSURANCE_RECOVERABLE_ASSETS_LH_FFIEC">"c13104"</definedName>
    <definedName name="IQ_REINSURANCE_RECOVERABLE_ASSETS_PC_FFIEC">"c13098"</definedName>
    <definedName name="IQ_RELATED_PLANS_FDIC">"c6320"</definedName>
    <definedName name="IQ_RENT_AVG_PROP">"c16056"</definedName>
    <definedName name="IQ_RENT_OTHER_INC_FROM_OREO_FFIEC">"c13043"</definedName>
    <definedName name="IQ_RENT_PER_SQ_FT_AVG_CONSOL">"c8846"</definedName>
    <definedName name="IQ_RENT_PER_SQ_FT_AVG_MANAGED">"c8848"</definedName>
    <definedName name="IQ_RENT_PER_SQ_FT_AVG_OTHER">"c8849"</definedName>
    <definedName name="IQ_RENT_PER_SQ_FT_AVG_TOTAL">"c8850"</definedName>
    <definedName name="IQ_RENT_PER_SQ_FT_AVG_UNCONSOL">"c8847"</definedName>
    <definedName name="IQ_RENT_PER_SQ_METER_AVG_CONSOL">"c8851"</definedName>
    <definedName name="IQ_RENT_PER_SQ_METER_AVG_MANAGED">"c8853"</definedName>
    <definedName name="IQ_RENT_PER_SQ_METER_AVG_OTHER">"c8854"</definedName>
    <definedName name="IQ_RENT_PER_SQ_METER_AVG_TOTAL">"c8855"</definedName>
    <definedName name="IQ_RENT_PER_SQ_METER_AVG_UNCONSOL">"c8852"</definedName>
    <definedName name="IQ_RENT_SAFE_DEPOSIT_FFIEC">"c13044"</definedName>
    <definedName name="IQ_RENTAL_NOI">"c16065"</definedName>
    <definedName name="IQ_RENTAL_NOI_AVG_GROSS_PROP">"c16057"</definedName>
    <definedName name="IQ_RENTAL_NOI_TOTAL_RENT_REVENUE">"c16061"</definedName>
    <definedName name="IQ_RENTAL_REV">"c1101"</definedName>
    <definedName name="IQ_REPAIRS_MAINTENANCE">"c16032"</definedName>
    <definedName name="IQ_REPO">"c19133"</definedName>
    <definedName name="IQ_REPRICEABLE_EARNING_ASSETS_INT_SENSITIVITY_FFIEC">"c13093"</definedName>
    <definedName name="IQ_REPRICEABLE_INT_DEPOSITS_INT_SENSITIVITY_FFIEC">"c13094"</definedName>
    <definedName name="IQ_REPURCHASED_REBOOKED_GNMA_DUE_30_89_FFIEC">"c13283"</definedName>
    <definedName name="IQ_REPURCHASED_REBOOKED_GNMA_DUE_90_FFIEC">"c13309"</definedName>
    <definedName name="IQ_REPURCHASED_REBOOKED_GNMA_NON_ACCRUAL_FFIEC">"c13334"</definedName>
    <definedName name="IQ_RES_CONST_REAL_APR_FC_UNUSED">"c8536"</definedName>
    <definedName name="IQ_RES_CONST_REAL_APR_FC_UNUSED_UNUSED_UNUSED">"c8536"</definedName>
    <definedName name="IQ_RES_CONST_REAL_APR_UNUSED">"c7656"</definedName>
    <definedName name="IQ_RES_CONST_REAL_APR_UNUSED_UNUSED_UNUSED">"c7656"</definedName>
    <definedName name="IQ_RES_CONST_REAL_FC_UNUSED">"c7876"</definedName>
    <definedName name="IQ_RES_CONST_REAL_FC_UNUSED_UNUSED_UNUSED">"c7876"</definedName>
    <definedName name="IQ_RES_CONST_REAL_POP_FC_UNUSED">"c8096"</definedName>
    <definedName name="IQ_RES_CONST_REAL_POP_FC_UNUSED_UNUSED_UNUSED">"c8096"</definedName>
    <definedName name="IQ_RES_CONST_REAL_POP_UNUSED">"c7216"</definedName>
    <definedName name="IQ_RES_CONST_REAL_POP_UNUSED_UNUSED_UNUSED">"c7216"</definedName>
    <definedName name="IQ_RES_CONST_REAL_SAAR_APR_FC_UNUSED">"c8537"</definedName>
    <definedName name="IQ_RES_CONST_REAL_SAAR_APR_FC_UNUSED_UNUSED_UNUSED">"c8537"</definedName>
    <definedName name="IQ_RES_CONST_REAL_SAAR_APR_UNUSED">"c7657"</definedName>
    <definedName name="IQ_RES_CONST_REAL_SAAR_APR_UNUSED_UNUSED_UNUSED">"c7657"</definedName>
    <definedName name="IQ_RES_CONST_REAL_SAAR_FC_UNUSED">"c7877"</definedName>
    <definedName name="IQ_RES_CONST_REAL_SAAR_FC_UNUSED_UNUSED_UNUSED">"c7877"</definedName>
    <definedName name="IQ_RES_CONST_REAL_SAAR_POP_FC_UNUSED">"c8097"</definedName>
    <definedName name="IQ_RES_CONST_REAL_SAAR_POP_FC_UNUSED_UNUSED_UNUSED">"c8097"</definedName>
    <definedName name="IQ_RES_CONST_REAL_SAAR_POP_UNUSED">"c7217"</definedName>
    <definedName name="IQ_RES_CONST_REAL_SAAR_POP_UNUSED_UNUSED_UNUSED">"c7217"</definedName>
    <definedName name="IQ_RES_CONST_REAL_SAAR_UNUSED">"c6997"</definedName>
    <definedName name="IQ_RES_CONST_REAL_SAAR_UNUSED_UNUSED_UNUSED">"c6997"</definedName>
    <definedName name="IQ_RES_CONST_REAL_SAAR_YOY_FC_UNUSED">"c8317"</definedName>
    <definedName name="IQ_RES_CONST_REAL_SAAR_YOY_FC_UNUSED_UNUSED_UNUSED">"c8317"</definedName>
    <definedName name="IQ_RES_CONST_REAL_SAAR_YOY_UNUSED">"c7437"</definedName>
    <definedName name="IQ_RES_CONST_REAL_SAAR_YOY_UNUSED_UNUSED_UNUSED">"c7437"</definedName>
    <definedName name="IQ_RES_CONST_REAL_UNUSED">"c6996"</definedName>
    <definedName name="IQ_RES_CONST_REAL_UNUSED_UNUSED_UNUSED">"c6996"</definedName>
    <definedName name="IQ_RES_CONST_REAL_YOY_FC_UNUSED">"c8316"</definedName>
    <definedName name="IQ_RES_CONST_REAL_YOY_FC_UNUSED_UNUSED_UNUSED">"c8316"</definedName>
    <definedName name="IQ_RES_CONST_REAL_YOY_UNUSED">"c7436"</definedName>
    <definedName name="IQ_RES_CONST_REAL_YOY_UNUSED_UNUSED_UNUSED">"c7436"</definedName>
    <definedName name="IQ_RES_CONST_SAAR_APR_FC_UNUSED">"c8540"</definedName>
    <definedName name="IQ_RES_CONST_SAAR_APR_FC_UNUSED_UNUSED_UNUSED">"c8540"</definedName>
    <definedName name="IQ_RES_CONST_SAAR_APR_UNUSED">"c7660"</definedName>
    <definedName name="IQ_RES_CONST_SAAR_APR_UNUSED_UNUSED_UNUSED">"c7660"</definedName>
    <definedName name="IQ_RES_CONST_SAAR_FC_UNUSED">"c7880"</definedName>
    <definedName name="IQ_RES_CONST_SAAR_FC_UNUSED_UNUSED_UNUSED">"c7880"</definedName>
    <definedName name="IQ_RES_CONST_SAAR_POP_FC_UNUSED">"c8100"</definedName>
    <definedName name="IQ_RES_CONST_SAAR_POP_FC_UNUSED_UNUSED_UNUSED">"c8100"</definedName>
    <definedName name="IQ_RES_CONST_SAAR_POP_UNUSED">"c7220"</definedName>
    <definedName name="IQ_RES_CONST_SAAR_POP_UNUSED_UNUSED_UNUSED">"c7220"</definedName>
    <definedName name="IQ_RES_CONST_SAAR_UNUSED">"c7000"</definedName>
    <definedName name="IQ_RES_CONST_SAAR_UNUSED_UNUSED_UNUSED">"c7000"</definedName>
    <definedName name="IQ_RES_CONST_SAAR_YOY_FC_UNUSED">"c8320"</definedName>
    <definedName name="IQ_RES_CONST_SAAR_YOY_FC_UNUSED_UNUSED_UNUSED">"c8320"</definedName>
    <definedName name="IQ_RES_CONST_SAAR_YOY_UNUSED">"c7440"</definedName>
    <definedName name="IQ_RES_CONST_SAAR_YOY_UNUSED_UNUSED_UNUSED">"c7440"</definedName>
    <definedName name="IQ_RES_FIXED_INVEST">"c7001"</definedName>
    <definedName name="IQ_RES_FIXED_INVEST_APR">"c7661"</definedName>
    <definedName name="IQ_RES_FIXED_INVEST_APR_FC">"c8541"</definedName>
    <definedName name="IQ_RES_FIXED_INVEST_FC">"c7881"</definedName>
    <definedName name="IQ_RES_FIXED_INVEST_POP">"c7221"</definedName>
    <definedName name="IQ_RES_FIXED_INVEST_POP_FC">"c8101"</definedName>
    <definedName name="IQ_RES_FIXED_INVEST_REAL">"c6998"</definedName>
    <definedName name="IQ_RES_FIXED_INVEST_REAL_APR">"c7658"</definedName>
    <definedName name="IQ_RES_FIXED_INVEST_REAL_APR_FC">"c8538"</definedName>
    <definedName name="IQ_RES_FIXED_INVEST_REAL_FC">"c7878"</definedName>
    <definedName name="IQ_RES_FIXED_INVEST_REAL_POP">"c7218"</definedName>
    <definedName name="IQ_RES_FIXED_INVEST_REAL_POP_FC">"c8098"</definedName>
    <definedName name="IQ_RES_FIXED_INVEST_REAL_YOY">"c7438"</definedName>
    <definedName name="IQ_RES_FIXED_INVEST_REAL_YOY_FC">"c8318"</definedName>
    <definedName name="IQ_RES_FIXED_INVEST_SAAR">"c11994"</definedName>
    <definedName name="IQ_RES_FIXED_INVEST_SAAR_APR">"c11997"</definedName>
    <definedName name="IQ_RES_FIXED_INVEST_SAAR_POP">"c11995"</definedName>
    <definedName name="IQ_RES_FIXED_INVEST_SAAR_REAL">"c11990"</definedName>
    <definedName name="IQ_RES_FIXED_INVEST_SAAR_REAL_APR">"c11993"</definedName>
    <definedName name="IQ_RES_FIXED_INVEST_SAAR_REAL_POP">"c11991"</definedName>
    <definedName name="IQ_RES_FIXED_INVEST_SAAR_REAL_YOY">"c11992"</definedName>
    <definedName name="IQ_RES_FIXED_INVEST_SAAR_YOY">"c11996"</definedName>
    <definedName name="IQ_RES_FIXED_INVEST_YOY">"c7441"</definedName>
    <definedName name="IQ_RES_FIXED_INVEST_YOY_FC">"c8321"</definedName>
    <definedName name="IQ_RESEARCH_DEV">"c1090"</definedName>
    <definedName name="IQ_RESIDENTIAL_LOANS">"c1102"</definedName>
    <definedName name="IQ_REST_ACQUIRED_AFFILIATED_OTHER_RESTAURANTS">"c9873"</definedName>
    <definedName name="IQ_REST_ACQUIRED_FRANCHISE_RESTAURANTS">"c9867"</definedName>
    <definedName name="IQ_REST_ACQUIRED_OWNED_RESTAURANTS">"c9861"</definedName>
    <definedName name="IQ_REST_ACQUIRED_RESTAURANTS">"c9855"</definedName>
    <definedName name="IQ_REST_AFFILIATED_OTHER_RESTAURANTS_BEG">"c9871"</definedName>
    <definedName name="IQ_REST_AVG_VALUE_TRANSACTION">"c9887"</definedName>
    <definedName name="IQ_REST_AVG_VALUE_TRANSACTION_GROWTH">"c9888"</definedName>
    <definedName name="IQ_REST_AVG_WEEKLY_SALES">"c9879"</definedName>
    <definedName name="IQ_REST_AVG_WEEKLY_SALES_FRANCHISE">"c9877"</definedName>
    <definedName name="IQ_REST_AVG_WEEKLY_SALES_OWNED">"c9878"</definedName>
    <definedName name="IQ_REST_CLOSED_AFFILIATED_OTHER_RESTAURANTS">"c9874"</definedName>
    <definedName name="IQ_REST_CLOSED_FRANCHISE_RESTAURANTS">"c9868"</definedName>
    <definedName name="IQ_REST_CLOSED_OWNED_RESTAURANTS">"c9862"</definedName>
    <definedName name="IQ_REST_CLOSED_RESTAURANTS">"c9856"</definedName>
    <definedName name="IQ_REST_FRANCHISE_RESTAURANTS_BEG">"c9865"</definedName>
    <definedName name="IQ_REST_GUEST_COUNT_GROWTH">"c9889"</definedName>
    <definedName name="IQ_REST_OPENED_AFFILIATED_OTHER_RESTAURANTS">"c9872"</definedName>
    <definedName name="IQ_REST_OPENED_FRANCHISE_RESTAURANTS">"c9866"</definedName>
    <definedName name="IQ_REST_OPENED_OWNED_RESTAURANTS">"c9860"</definedName>
    <definedName name="IQ_REST_OPENED_RESTAURANTS">"c9854"</definedName>
    <definedName name="IQ_REST_OPERATING_MARGIN">"c9886"</definedName>
    <definedName name="IQ_REST_OWNED_RESTAURANTS_BEG">"c9859"</definedName>
    <definedName name="IQ_REST_RESTAURANTS_BEG">"c9853"</definedName>
    <definedName name="IQ_REST_SAME_RESTAURANT_SALES">"c9885"</definedName>
    <definedName name="IQ_REST_SAME_RESTAURANT_SALES_FRANCHISE">"c9883"</definedName>
    <definedName name="IQ_REST_SAME_RESTAURANT_SALES_GROWTH">"c9882"</definedName>
    <definedName name="IQ_REST_SAME_RESTAURANT_SALES_GROWTH_FRANCHISE">"c9880"</definedName>
    <definedName name="IQ_REST_SAME_RESTAURANT_SALES_GROWTH_OWNED">"c9881"</definedName>
    <definedName name="IQ_REST_SAME_RESTAURANT_SALES_OWNED">"c9884"</definedName>
    <definedName name="IQ_REST_SOLD_AFFILIATED_OTHER_RESTAURANTS">"c9875"</definedName>
    <definedName name="IQ_REST_SOLD_FRANCHISE_RESTAURANTS">"c9869"</definedName>
    <definedName name="IQ_REST_SOLD_OWNED_RESTAURANTS">"c9863"</definedName>
    <definedName name="IQ_REST_SOLD_RESTAURANTS">"c9857"</definedName>
    <definedName name="IQ_REST_TOTAL_AFFILIATED_OTHER_RESTAURANTS">"c9876"</definedName>
    <definedName name="IQ_REST_TOTAL_FRANCHISE_RESTAURANTS">"c9870"</definedName>
    <definedName name="IQ_REST_TOTAL_OWNED_RESTAURANTS">"c9864"</definedName>
    <definedName name="IQ_REST_TOTAL_RESTAURANTS">"c9858"</definedName>
    <definedName name="IQ_RESTATEMENT_BS">"c1643"</definedName>
    <definedName name="IQ_RESTATEMENT_CF">"c1644"</definedName>
    <definedName name="IQ_RESTATEMENT_IS">"c1642"</definedName>
    <definedName name="IQ_RESTATEMENTS_FFIEC">"c12958"</definedName>
    <definedName name="IQ_RESTATEMENTS_NET_FDIC">"c6500"</definedName>
    <definedName name="IQ_RESTR_STOCK_COMP">"c3506"</definedName>
    <definedName name="IQ_RESTR_STOCK_COMP_PRETAX">"c3504"</definedName>
    <definedName name="IQ_RESTR_STOCK_COMP_TAX">"c3505"</definedName>
    <definedName name="IQ_RESTRICTED_CASH">"c1103"</definedName>
    <definedName name="IQ_RESTRICTED_CASH_NON_CURRENT">"c6192"</definedName>
    <definedName name="IQ_RESTRICTED_CASH_TOTAL">"c6193"</definedName>
    <definedName name="IQ_RESTRUCTURE">"c1104"</definedName>
    <definedName name="IQ_RESTRUCTURE_BNK">"c1105"</definedName>
    <definedName name="IQ_RESTRUCTURE_BR">"c1106"</definedName>
    <definedName name="IQ_RESTRUCTURE_CF">"c1107"</definedName>
    <definedName name="IQ_RESTRUCTURE_FIN">"c1108"</definedName>
    <definedName name="IQ_RESTRUCTURE_INS">"c1109"</definedName>
    <definedName name="IQ_RESTRUCTURE_RE">"c6264"</definedName>
    <definedName name="IQ_RESTRUCTURE_REIT">"c1110"</definedName>
    <definedName name="IQ_RESTRUCTURE_SUPPLE">"c13809"</definedName>
    <definedName name="IQ_RESTRUCTURE_UTI">"c1111"</definedName>
    <definedName name="IQ_RESTRUCTURED_LOANS">"c1112"</definedName>
    <definedName name="IQ_RESTRUCTURED_LOANS_1_4_RESIDENTIAL_FDIC">"c6378"</definedName>
    <definedName name="IQ_RESTRUCTURED_LOANS_LEASES_FDIC">"c6377"</definedName>
    <definedName name="IQ_RESTRUCTURED_LOANS_NON_1_4_FDIC">"c6379"</definedName>
    <definedName name="IQ_RETAIL_ACQUIRED_AFFILIATED_OTHER_STORES">"c9892"</definedName>
    <definedName name="IQ_RETAIL_ACQUIRED_FRANCHISE_STORES">"c2903"</definedName>
    <definedName name="IQ_RETAIL_ACQUIRED_OWNED_STORES">"c2895"</definedName>
    <definedName name="IQ_RETAIL_ACQUIRED_STORES">"c2887"</definedName>
    <definedName name="IQ_RETAIL_AFFILIATED_OTHER_STORES_BEG">"c9890"</definedName>
    <definedName name="IQ_RETAIL_AVG_SQ_METERS_GROSS">"c9908"</definedName>
    <definedName name="IQ_RETAIL_AVG_SQ_METERS_NET">"c9907"</definedName>
    <definedName name="IQ_RETAIL_AVG_STORE_SIZE_GROSS">"c2066"</definedName>
    <definedName name="IQ_RETAIL_AVG_STORE_SIZE_NET">"c2067"</definedName>
    <definedName name="IQ_RETAIL_AVG_VALUE_TRANSACTION">"c9915"</definedName>
    <definedName name="IQ_RETAIL_AVG_VALUE_TRANSACTION_GROWTH">"c9916"</definedName>
    <definedName name="IQ_RETAIL_AVG_WK_SALES">"c2891"</definedName>
    <definedName name="IQ_RETAIL_AVG_WK_SALES_FRANCHISE">"c2899"</definedName>
    <definedName name="IQ_RETAIL_AVG_WK_SALES_OWNED">"c2907"</definedName>
    <definedName name="IQ_RETAIL_CATALOG_REVENUES">"c9903"</definedName>
    <definedName name="IQ_RETAIL_CLOSED_AFFILIATED_OTHER_STORES">"c9893"</definedName>
    <definedName name="IQ_RETAIL_CLOSED_FRANCHISE_STORES">"c2896"</definedName>
    <definedName name="IQ_RETAIL_CLOSED_OWNED_STORES">"c2904"</definedName>
    <definedName name="IQ_RETAIL_CLOSED_STORES">"c2063"</definedName>
    <definedName name="IQ_RETAIL_DEPOSITS_FDIC">"c6488"</definedName>
    <definedName name="IQ_RETAIL_FRANCHISE_STORES_BEG">"c2893"</definedName>
    <definedName name="IQ_RETAIL_GROSS_MARGIN">"c9899"</definedName>
    <definedName name="IQ_RETAIL_IS_RATIO">"c7002"</definedName>
    <definedName name="IQ_RETAIL_IS_RATIO_FC">"c7882"</definedName>
    <definedName name="IQ_RETAIL_IS_RATIO_POP">"c7222"</definedName>
    <definedName name="IQ_RETAIL_IS_RATIO_POP_FC">"c8102"</definedName>
    <definedName name="IQ_RETAIL_IS_RATIO_YOY">"c7442"</definedName>
    <definedName name="IQ_RETAIL_IS_RATIO_YOY_FC">"c8322"</definedName>
    <definedName name="IQ_RETAIL_MERCHANDISE_MARGIN">"c9901"</definedName>
    <definedName name="IQ_RETAIL_ONLINE_REVENUES">"c9904"</definedName>
    <definedName name="IQ_RETAIL_OPENED_AFFILIATED_OTHER_STORES">"c9891"</definedName>
    <definedName name="IQ_RETAIL_OPENED_FRANCHISE_STORES">"c2894"</definedName>
    <definedName name="IQ_RETAIL_OPENED_OWNED_STORES">"c2902"</definedName>
    <definedName name="IQ_RETAIL_OPENED_STORES">"c2062"</definedName>
    <definedName name="IQ_RETAIL_OPERATING_MARGIN">"c9900"</definedName>
    <definedName name="IQ_RETAIL_OWNED_STORES_BEG">"c2901"</definedName>
    <definedName name="IQ_RETAIL_REVENUES">"c9902"</definedName>
    <definedName name="IQ_RETAIL_SALES">"c7003"</definedName>
    <definedName name="IQ_RETAIL_SALES_APR">"c7663"</definedName>
    <definedName name="IQ_RETAIL_SALES_APR_FC">"c8543"</definedName>
    <definedName name="IQ_RETAIL_SALES_CATALOG">"c9903"</definedName>
    <definedName name="IQ_RETAIL_SALES_FC">"c7883"</definedName>
    <definedName name="IQ_RETAIL_SALES_FOOD">"c7004"</definedName>
    <definedName name="IQ_RETAIL_SALES_FOOD_APR">"c7664"</definedName>
    <definedName name="IQ_RETAIL_SALES_FOOD_APR_FC">"c8544"</definedName>
    <definedName name="IQ_RETAIL_SALES_FOOD_EXCL_VEHICLE">"c7005"</definedName>
    <definedName name="IQ_RETAIL_SALES_FOOD_EXCL_VEHICLE_APR">"c7665"</definedName>
    <definedName name="IQ_RETAIL_SALES_FOOD_EXCL_VEHICLE_APR_FC">"c8545"</definedName>
    <definedName name="IQ_RETAIL_SALES_FOOD_EXCL_VEHICLE_FC">"c7885"</definedName>
    <definedName name="IQ_RETAIL_SALES_FOOD_EXCL_VEHICLE_POP">"c7225"</definedName>
    <definedName name="IQ_RETAIL_SALES_FOOD_EXCL_VEHICLE_POP_FC">"c8105"</definedName>
    <definedName name="IQ_RETAIL_SALES_FOOD_EXCL_VEHICLE_YOY">"c7445"</definedName>
    <definedName name="IQ_RETAIL_SALES_FOOD_EXCL_VEHICLE_YOY_FC">"c8325"</definedName>
    <definedName name="IQ_RETAIL_SALES_FOOD_FC">"c7884"</definedName>
    <definedName name="IQ_RETAIL_SALES_FOOD_POP">"c7224"</definedName>
    <definedName name="IQ_RETAIL_SALES_FOOD_POP_FC">"c8104"</definedName>
    <definedName name="IQ_RETAIL_SALES_FOOD_YOY">"c7444"</definedName>
    <definedName name="IQ_RETAIL_SALES_FOOD_YOY_FC">"c8324"</definedName>
    <definedName name="IQ_RETAIL_SALES_ONLINE">"c9904"</definedName>
    <definedName name="IQ_RETAIL_SALES_POP">"c7223"</definedName>
    <definedName name="IQ_RETAIL_SALES_POP_FC">"c8103"</definedName>
    <definedName name="IQ_RETAIL_SALES_RETAIL">"c9902"</definedName>
    <definedName name="IQ_RETAIL_SALES_SAAR">"c7009"</definedName>
    <definedName name="IQ_RETAIL_SALES_SAAR_APR">"c7669"</definedName>
    <definedName name="IQ_RETAIL_SALES_SAAR_APR_FC">"c8549"</definedName>
    <definedName name="IQ_RETAIL_SALES_SAAR_FC">"c7889"</definedName>
    <definedName name="IQ_RETAIL_SALES_SAAR_POP">"c7229"</definedName>
    <definedName name="IQ_RETAIL_SALES_SAAR_POP_FC">"c8109"</definedName>
    <definedName name="IQ_RETAIL_SALES_SAAR_YOY">"c7449"</definedName>
    <definedName name="IQ_RETAIL_SALES_SAAR_YOY_FC">"c8329"</definedName>
    <definedName name="IQ_RETAIL_SALES_SQ_METER_COMPARABLE_GROSS">"c9914"</definedName>
    <definedName name="IQ_RETAIL_SALES_SQ_METER_COMPARABLE_NET">"c9913"</definedName>
    <definedName name="IQ_RETAIL_SALES_SQ_METER_GROSS">"c9910"</definedName>
    <definedName name="IQ_RETAIL_SALES_SQ_METER_NET">"c9909"</definedName>
    <definedName name="IQ_RETAIL_SALES_SQ_METER_OWNED_GROSS">"c9912"</definedName>
    <definedName name="IQ_RETAIL_SALES_SQ_METER_OWNED_NET">"c9911"</definedName>
    <definedName name="IQ_RETAIL_SALES_SQFT_ALL_GROSS">"c2138"</definedName>
    <definedName name="IQ_RETAIL_SALES_SQFT_ALL_NET">"c2139"</definedName>
    <definedName name="IQ_RETAIL_SALES_SQFT_COMPARABLE_GROSS">"c2136"</definedName>
    <definedName name="IQ_RETAIL_SALES_SQFT_COMPARABLE_NET">"c2137"</definedName>
    <definedName name="IQ_RETAIL_SALES_SQFT_OWNED_GROSS">"c2134"</definedName>
    <definedName name="IQ_RETAIL_SALES_SQFT_OWNED_NET">"c2135"</definedName>
    <definedName name="IQ_RETAIL_SALES_VALUE_INDEX">"c7006"</definedName>
    <definedName name="IQ_RETAIL_SALES_VALUE_INDEX_APR">"c7666"</definedName>
    <definedName name="IQ_RETAIL_SALES_VALUE_INDEX_APR_FC">"c8546"</definedName>
    <definedName name="IQ_RETAIL_SALES_VALUE_INDEX_FC">"c7886"</definedName>
    <definedName name="IQ_RETAIL_SALES_VALUE_INDEX_POP">"c7226"</definedName>
    <definedName name="IQ_RETAIL_SALES_VALUE_INDEX_POP_FC">"c8106"</definedName>
    <definedName name="IQ_RETAIL_SALES_VALUE_INDEX_YOY">"c7446"</definedName>
    <definedName name="IQ_RETAIL_SALES_VALUE_INDEX_YOY_FC">"c8326"</definedName>
    <definedName name="IQ_RETAIL_SALES_VOL_INDEX">"c7007"</definedName>
    <definedName name="IQ_RETAIL_SALES_VOL_INDEX_APR">"c7667"</definedName>
    <definedName name="IQ_RETAIL_SALES_VOL_INDEX_APR_FC">"c8547"</definedName>
    <definedName name="IQ_RETAIL_SALES_VOL_INDEX_EXCL_MOTOR">"c7008"</definedName>
    <definedName name="IQ_RETAIL_SALES_VOL_INDEX_EXCL_MOTOR_APR">"c7668"</definedName>
    <definedName name="IQ_RETAIL_SALES_VOL_INDEX_EXCL_MOTOR_APR_FC">"c8548"</definedName>
    <definedName name="IQ_RETAIL_SALES_VOL_INDEX_EXCL_MOTOR_FC">"c7888"</definedName>
    <definedName name="IQ_RETAIL_SALES_VOL_INDEX_EXCL_MOTOR_POP">"c7228"</definedName>
    <definedName name="IQ_RETAIL_SALES_VOL_INDEX_EXCL_MOTOR_POP_FC">"c8108"</definedName>
    <definedName name="IQ_RETAIL_SALES_VOL_INDEX_EXCL_MOTOR_YOY">"c7448"</definedName>
    <definedName name="IQ_RETAIL_SALES_VOL_INDEX_EXCL_MOTOR_YOY_FC">"c8328"</definedName>
    <definedName name="IQ_RETAIL_SALES_VOL_INDEX_FC">"c7887"</definedName>
    <definedName name="IQ_RETAIL_SALES_VOL_INDEX_POP">"c7227"</definedName>
    <definedName name="IQ_RETAIL_SALES_VOL_INDEX_POP_FC">"c8107"</definedName>
    <definedName name="IQ_RETAIL_SALES_VOL_INDEX_YOY">"c7447"</definedName>
    <definedName name="IQ_RETAIL_SALES_VOL_INDEX_YOY_FC">"c8327"</definedName>
    <definedName name="IQ_RETAIL_SALES_YOY">"c7443"</definedName>
    <definedName name="IQ_RETAIL_SALES_YOY_FC">"c8323"</definedName>
    <definedName name="IQ_RETAIL_SAME_STORE_SALES">"c9898"</definedName>
    <definedName name="IQ_RETAIL_SAME_STORE_SALES_FRANCHISE">"c9896"</definedName>
    <definedName name="IQ_RETAIL_SAME_STORE_SALES_OWNED">"c9897"</definedName>
    <definedName name="IQ_RETAIL_SOLD_AFFILIATED_OTHER_STORES">"c9894"</definedName>
    <definedName name="IQ_RETAIL_SOLD_FRANCHISE_STORES">"c2897"</definedName>
    <definedName name="IQ_RETAIL_SOLD_OWNED_STORES">"c2905"</definedName>
    <definedName name="IQ_RETAIL_SOLD_STORES">"c2889"</definedName>
    <definedName name="IQ_RETAIL_SQ_FOOTAGE">"c2064"</definedName>
    <definedName name="IQ_RETAIL_STORE_SELLING_AREA">"c2065"</definedName>
    <definedName name="IQ_RETAIL_STORES_BEG">"c2885"</definedName>
    <definedName name="IQ_RETAIL_TOTAL_AFFILIATED_OTHER_STORES">"c9895"</definedName>
    <definedName name="IQ_RETAIL_TOTAL_FRANCHISE_STORES">"c2898"</definedName>
    <definedName name="IQ_RETAIL_TOTAL_OWNED_STORES">"c2906"</definedName>
    <definedName name="IQ_RETAIL_TOTAL_SQ_METERS_GROSS">"c9906"</definedName>
    <definedName name="IQ_RETAIL_TOTAL_SQ_METERS_NET">"c9905"</definedName>
    <definedName name="IQ_RETAIL_TOTAL_STORES">"c2061"</definedName>
    <definedName name="IQ_RETAIL_WHOLESALE_REVENUES">"c15895"</definedName>
    <definedName name="IQ_RETAINED_EARN">"c1092"</definedName>
    <definedName name="IQ_RETAINED_EARNINGS_AVERAGE_EQUITY_FDIC">"c6733"</definedName>
    <definedName name="IQ_RETAINED_EARNINGS_EQUITY_FFIEC">"c13348"</definedName>
    <definedName name="IQ_RETAINED_EARNINGS_FFIEC">"c12878"</definedName>
    <definedName name="IQ_RETURN_ASSETS">"c1113"</definedName>
    <definedName name="IQ_RETURN_ASSETS_ACT_OR_EST_CIQ">"c12020"</definedName>
    <definedName name="IQ_RETURN_ASSETS_BANK">"c1114"</definedName>
    <definedName name="IQ_RETURN_ASSETS_BROK">"c1115"</definedName>
    <definedName name="IQ_RETURN_ASSETS_EST_CIQ">"c3828"</definedName>
    <definedName name="IQ_RETURN_ASSETS_FDIC">"c6730"</definedName>
    <definedName name="IQ_RETURN_ASSETS_FS">"c1116"</definedName>
    <definedName name="IQ_RETURN_ASSETS_GUIDANCE_CIQ">"c5055"</definedName>
    <definedName name="IQ_RETURN_ASSETS_GUIDANCE_CIQ_COL">"c11702"</definedName>
    <definedName name="IQ_RETURN_ASSETS_HIGH_EST_CIQ">"c3830"</definedName>
    <definedName name="IQ_RETURN_ASSETS_HIGH_GUIDANCE_CIQ">"c4595"</definedName>
    <definedName name="IQ_RETURN_ASSETS_HIGH_GUIDANCE_CIQ_COL">"c11244"</definedName>
    <definedName name="IQ_RETURN_ASSETS_LOW_EST_CIQ">"c3831"</definedName>
    <definedName name="IQ_RETURN_ASSETS_LOW_GUIDANCE_CIQ">"c4635"</definedName>
    <definedName name="IQ_RETURN_ASSETS_LOW_GUIDANCE_CIQ_COL">"c11284"</definedName>
    <definedName name="IQ_RETURN_ASSETS_MEDIAN_EST_CIQ">"c3829"</definedName>
    <definedName name="IQ_RETURN_ASSETS_NUM_EST_CIQ">"c3832"</definedName>
    <definedName name="IQ_RETURN_ASSETS_STDDEV_EST_CIQ">"c3833"</definedName>
    <definedName name="IQ_RETURN_CAPITAL">"c1117"</definedName>
    <definedName name="IQ_RETURN_COMMON_EQUITY">"c13838"</definedName>
    <definedName name="IQ_RETURN_EMBEDDED_VALUE">"c9974"</definedName>
    <definedName name="IQ_RETURN_EQUITY">"c1118"</definedName>
    <definedName name="IQ_RETURN_EQUITY_ACT_OR_EST_CIQ">"c12021"</definedName>
    <definedName name="IQ_RETURN_EQUITY_BANK">"c1119"</definedName>
    <definedName name="IQ_RETURN_EQUITY_BROK">"c1120"</definedName>
    <definedName name="IQ_RETURN_EQUITY_EST_CIQ">"c3821"</definedName>
    <definedName name="IQ_RETURN_EQUITY_FDIC">"c6732"</definedName>
    <definedName name="IQ_RETURN_EQUITY_FS">"c1121"</definedName>
    <definedName name="IQ_RETURN_EQUITY_GUIDANCE_CIQ">"c5056"</definedName>
    <definedName name="IQ_RETURN_EQUITY_GUIDANCE_CIQ_COL">"c11703"</definedName>
    <definedName name="IQ_RETURN_EQUITY_HIGH_EST_CIQ">"c3823"</definedName>
    <definedName name="IQ_RETURN_EQUITY_HIGH_GUIDANCE_CIQ">"c4594"</definedName>
    <definedName name="IQ_RETURN_EQUITY_HIGH_GUIDANCE_CIQ_COL">"c11243"</definedName>
    <definedName name="IQ_RETURN_EQUITY_LOW_EST_CIQ">"c3824"</definedName>
    <definedName name="IQ_RETURN_EQUITY_LOW_GUIDANCE_CIQ">"c4634"</definedName>
    <definedName name="IQ_RETURN_EQUITY_LOW_GUIDANCE_CIQ_COL">"c11283"</definedName>
    <definedName name="IQ_RETURN_EQUITY_MEDIAN_EST_CIQ">"c3822"</definedName>
    <definedName name="IQ_RETURN_EQUITY_NUM_EST_CIQ">"c3825"</definedName>
    <definedName name="IQ_RETURN_EQUITY_STDDEV_EST_CIQ">"c3826"</definedName>
    <definedName name="IQ_RETURN_INVESTMENT">"c1117"</definedName>
    <definedName name="IQ_REV">"c1122"</definedName>
    <definedName name="IQ_REV_AP">"c8873"</definedName>
    <definedName name="IQ_REV_AP_ABS">"c8892"</definedName>
    <definedName name="IQ_REV_BEFORE_LL">"c1123"</definedName>
    <definedName name="IQ_REV_BEFORE_LOAN_LOSS_FOREIGN_FFIEC">"c15381"</definedName>
    <definedName name="IQ_REV_NAME_AP">"c8911"</definedName>
    <definedName name="IQ_REV_NAME_AP_ABS">"c8930"</definedName>
    <definedName name="IQ_REV_STDDEV_EST">"c1124"</definedName>
    <definedName name="IQ_REV_STDDEV_EST_CIQ">"c3621"</definedName>
    <definedName name="IQ_REV_STDDEV_EST_REUT">"c3639"</definedName>
    <definedName name="IQ_REV_UTI">"c1125"</definedName>
    <definedName name="IQ_REVALUATION_GAINS_DERIVATIVE_DOM_FFIEC">"c12828"</definedName>
    <definedName name="IQ_REVALUATION_GAINS_DERIVATIVE_FOREIGN_FFIEC">"c12829"</definedName>
    <definedName name="IQ_REVALUATION_GAINS_FDIC">"c6428"</definedName>
    <definedName name="IQ_REVALUATION_LOSSES_FDIC">"c6429"</definedName>
    <definedName name="IQ_REVALUATION_NON_TRADING_PROP">"c15999"</definedName>
    <definedName name="IQ_REVENUE">"c1122"</definedName>
    <definedName name="IQ_REVENUE_10K">"IQ_REVENUE_10K"</definedName>
    <definedName name="IQ_REVENUE_10Q">"IQ_REVENUE_10Q"</definedName>
    <definedName name="IQ_REVENUE_10Q1">"IQ_REVENUE_10Q1"</definedName>
    <definedName name="IQ_REVENUE_ACT_OR_EST">"c2214"</definedName>
    <definedName name="IQ_REVENUE_ACT_OR_EST_CIQ">"c5059"</definedName>
    <definedName name="IQ_REVENUE_ACT_OR_EST_CIQ_COL">"c11706"</definedName>
    <definedName name="IQ_REVENUE_ADVERTISING">"c2880"</definedName>
    <definedName name="IQ_REVENUE_ANALOG_CABLE">"c2875"</definedName>
    <definedName name="IQ_REVENUE_BASIC_CABLE">"c2877"</definedName>
    <definedName name="IQ_REVENUE_BBAND">"c2878"</definedName>
    <definedName name="IQ_REVENUE_BEFORE_LL_FFIEC">"c13018"</definedName>
    <definedName name="IQ_REVENUE_COMMERCIAL">"c2881"</definedName>
    <definedName name="IQ_REVENUE_DIGITAL_CABLE">"c2876"</definedName>
    <definedName name="IQ_REVENUE_EST">"c1126"</definedName>
    <definedName name="IQ_REVENUE_EST_1">"IQ_REVENUE_EST_1"</definedName>
    <definedName name="IQ_REVENUE_EST_BOTTOM_UP_CIQ">"c12025"</definedName>
    <definedName name="IQ_REVENUE_EST_CIQ">"c3616"</definedName>
    <definedName name="IQ_REVENUE_EST_REUT">"c3634"</definedName>
    <definedName name="IQ_REVENUE_GROWTH_1">"IQ_REVENUE_GROWTH_1"</definedName>
    <definedName name="IQ_REVENUE_GROWTH_2">"IQ_REVENUE_GROWTH_2"</definedName>
    <definedName name="IQ_REVENUE_GUIDANCE_CIQ">"c5057"</definedName>
    <definedName name="IQ_REVENUE_GUIDANCE_CIQ_COL">"c11704"</definedName>
    <definedName name="IQ_REVENUE_HIGH_EST">"c1127"</definedName>
    <definedName name="IQ_REVENUE_HIGH_EST_CIQ">"c3618"</definedName>
    <definedName name="IQ_REVENUE_HIGH_EST_REUT">"c3636"</definedName>
    <definedName name="IQ_REVENUE_HIGH_GUIDANCE_CIQ">"c4581"</definedName>
    <definedName name="IQ_REVENUE_HIGH_GUIDANCE_CIQ_COL">"c11230"</definedName>
    <definedName name="IQ_REVENUE_LOW_EST">"c1128"</definedName>
    <definedName name="IQ_REVENUE_LOW_EST_CIQ">"c3619"</definedName>
    <definedName name="IQ_REVENUE_LOW_EST_REUT">"c3637"</definedName>
    <definedName name="IQ_REVENUE_LOW_GUIDANCE_CIQ">"c4621"</definedName>
    <definedName name="IQ_REVENUE_LOW_GUIDANCE_CIQ_COL">"c11270"</definedName>
    <definedName name="IQ_REVENUE_MEDIAN_EST">"c1662"</definedName>
    <definedName name="IQ_REVENUE_MEDIAN_EST_CIQ">"c3617"</definedName>
    <definedName name="IQ_REVENUE_MEDIAN_EST_REUT">"c3635"</definedName>
    <definedName name="IQ_REVENUE_NUM_EST">"c1129"</definedName>
    <definedName name="IQ_REVENUE_NUM_EST_CIQ">"c3620"</definedName>
    <definedName name="IQ_REVENUE_NUM_EST_REUT">"c3638"</definedName>
    <definedName name="IQ_REVENUE_OTHER">"c2882"</definedName>
    <definedName name="IQ_REVENUE_PHONE">"c2879"</definedName>
    <definedName name="IQ_REVENUE_TOTAL">"c2883"</definedName>
    <definedName name="IQ_REVENUES_SATELLITE">"c15792"</definedName>
    <definedName name="IQ_REVENUES_WIRELESS">"c15793"</definedName>
    <definedName name="IQ_REVERSE_REPO">"c19131"</definedName>
    <definedName name="IQ_REVISION_DATE_">39155.6128472222</definedName>
    <definedName name="IQ_REVOLV_OPEN_SECURED_1_4_LL_REC_DOM_FFIEC">"c12902"</definedName>
    <definedName name="IQ_REVOLVING_HOME_EQUITY_LINES_UNUSED_FFIEC">"c13241"</definedName>
    <definedName name="IQ_REVOLVING_LOANS_GROSS_LOANS_FFIEC">"c13398"</definedName>
    <definedName name="IQ_REVOLVING_LOANS_RISK_BASED_FFIEC">"c13419"</definedName>
    <definedName name="IQ_REVOLVING_LOANS_SEC_1_4_DOM_CHARGE_OFFS_FFIEC">"c13168"</definedName>
    <definedName name="IQ_REVOLVING_LOANS_SEC_1_4_DOM_RECOV_FFIEC">"c13190"</definedName>
    <definedName name="IQ_REVOLVING_OPEN_END_1_4_TRADING_DOM_FFIEC">"c12927"</definedName>
    <definedName name="IQ_REVOLVING_SECURED_1_4_DUE_30_89_FFIEC">"c13260"</definedName>
    <definedName name="IQ_REVOLVING_SECURED_1_4_DUE_90_FFIEC">"c13288"</definedName>
    <definedName name="IQ_REVOLVING_SECURED_1_4_NON_ACCRUAL_FFIEC">"c13314"</definedName>
    <definedName name="IQ_RGU">"c2863"</definedName>
    <definedName name="IQ_RISK_ADJ_BANK_ASSETS">"c2670"</definedName>
    <definedName name="IQ_RISK_WEIGHTED_ASSETS_0_PCT_FFIEC">"c18874"</definedName>
    <definedName name="IQ_RISK_WEIGHTED_ASSETS_100_PCT_FFIEC">"c18877"</definedName>
    <definedName name="IQ_RISK_WEIGHTED_ASSETS_20_PCT_FFIEC">"c18875"</definedName>
    <definedName name="IQ_RISK_WEIGHTED_ASSETS_50_PCT_FFIEC">"c18876"</definedName>
    <definedName name="IQ_RISK_WEIGHTED_ASSETS_FDIC">"c6370"</definedName>
    <definedName name="IQ_ROAM_MIN_USE_OTHER_CARRIERS">"c15765"</definedName>
    <definedName name="IQ_ROYALTIES_DUE_AFTER_FIVE">"c15969"</definedName>
    <definedName name="IQ_ROYALTIES_DUE_CY">"c15964"</definedName>
    <definedName name="IQ_ROYALTIES_DUE_CY1">"c15965"</definedName>
    <definedName name="IQ_ROYALTIES_DUE_CY2">"c15966"</definedName>
    <definedName name="IQ_ROYALTIES_DUE_CY3">"c15967"</definedName>
    <definedName name="IQ_ROYALTIES_DUE_CY4">"c15968"</definedName>
    <definedName name="IQ_ROYALTY_REVENUE_COAL">"c15932"</definedName>
    <definedName name="IQ_RSI">"c12704"</definedName>
    <definedName name="IQ_RSI_ADJ">"c12705"</definedName>
    <definedName name="IQ_RSSD_ID_FFIEC">"c20506"</definedName>
    <definedName name="IQ_SALARIED_WORKFORCE">"c7010"</definedName>
    <definedName name="IQ_SALARIED_WORKFORCE_APR">"c7670"</definedName>
    <definedName name="IQ_SALARIED_WORKFORCE_APR_FC">"c8550"</definedName>
    <definedName name="IQ_SALARIED_WORKFORCE_FC">"c7890"</definedName>
    <definedName name="IQ_SALARIED_WORKFORCE_POP">"c7230"</definedName>
    <definedName name="IQ_SALARIED_WORKFORCE_POP_FC">"c8110"</definedName>
    <definedName name="IQ_SALARIED_WORKFORCE_YOY">"c7450"</definedName>
    <definedName name="IQ_SALARIED_WORKFORCE_YOY_FC">"c8330"</definedName>
    <definedName name="IQ_SALARIES_EMPLOYEE_BENEFITS_FFIEC">"c13023"</definedName>
    <definedName name="IQ_SALARIES_OTHER_BENEFITS">"c16176"</definedName>
    <definedName name="IQ_SALARY">"c1130"</definedName>
    <definedName name="IQ_SALARY_FDIC">"c6576"</definedName>
    <definedName name="IQ_SALE_COMMON_GROSS_FFIEC">"c12963"</definedName>
    <definedName name="IQ_SALE_CONVERSION_ACQUISITION_NET_COMMON_FFIEC">"c15351"</definedName>
    <definedName name="IQ_SALE_CONVERSION_RETIREMENT_STOCK_FDIC">"c6661"</definedName>
    <definedName name="IQ_SALE_INTAN_CF">"c1131"</definedName>
    <definedName name="IQ_SALE_INTAN_CF_BNK">"c1132"</definedName>
    <definedName name="IQ_SALE_INTAN_CF_BR">"c1133"</definedName>
    <definedName name="IQ_SALE_INTAN_CF_FIN">"c1134"</definedName>
    <definedName name="IQ_SALE_INTAN_CF_INS">"c1135"</definedName>
    <definedName name="IQ_SALE_INTAN_CF_RE">"c6284"</definedName>
    <definedName name="IQ_SALE_INTAN_CF_REIT">"c1627"</definedName>
    <definedName name="IQ_SALE_INTAN_CF_UTI">"c1136"</definedName>
    <definedName name="IQ_SALE_PPE_CF">"c1137"</definedName>
    <definedName name="IQ_SALE_PPE_CF_BNK">"c1138"</definedName>
    <definedName name="IQ_SALE_PPE_CF_BR">"c1139"</definedName>
    <definedName name="IQ_SALE_PPE_CF_FIN">"c1140"</definedName>
    <definedName name="IQ_SALE_PPE_CF_INS">"c1141"</definedName>
    <definedName name="IQ_SALE_PPE_CF_UTI">"c1142"</definedName>
    <definedName name="IQ_SALE_PREF_FFIEC">"c12961"</definedName>
    <definedName name="IQ_SALE_PROP">"c16029"</definedName>
    <definedName name="IQ_SALE_RE_ASSETS">"c1629"</definedName>
    <definedName name="IQ_SALE_REAL_ESTATE_CF">"c1143"</definedName>
    <definedName name="IQ_SALE_REAL_ESTATE_CF_BNK">"c1144"</definedName>
    <definedName name="IQ_SALE_REAL_ESTATE_CF_BR">"c1145"</definedName>
    <definedName name="IQ_SALE_REAL_ESTATE_CF_FIN">"c1146"</definedName>
    <definedName name="IQ_SALE_REAL_ESTATE_CF_INS">"c1147"</definedName>
    <definedName name="IQ_SALE_REAL_ESTATE_CF_UTI">"c1148"</definedName>
    <definedName name="IQ_SALE_TREASURY_FFIEC">"c12965"</definedName>
    <definedName name="IQ_SALES_COAL">"c15930"</definedName>
    <definedName name="IQ_SALES_MARKETING">"c2240"</definedName>
    <definedName name="IQ_SALES_TO_TOTAL_REVENUE_COAL">"c15943"</definedName>
    <definedName name="IQ_SAME_PROP_AGG_GLA">"c16055"</definedName>
    <definedName name="IQ_SAME_PROP_AGG_UNITS">"c16053"</definedName>
    <definedName name="IQ_SAME_PROP_EXPENSE">"c16050"</definedName>
    <definedName name="IQ_SAME_PROP_EXPENSE_GROWTH">"c16051"</definedName>
    <definedName name="IQ_SAME_PROP_NUMBER_PROP">"c16052"</definedName>
    <definedName name="IQ_SAME_PROP_PORTFOLIO_AREA">"c16054"</definedName>
    <definedName name="IQ_SAME_PROP_REV_GROWTH">"c16049"</definedName>
    <definedName name="IQ_SAME_PROP_REVENUE">"c16048"</definedName>
    <definedName name="IQ_SAME_STORE">"c1149"</definedName>
    <definedName name="IQ_SAME_STORE_FRANCHISE">"c2900"</definedName>
    <definedName name="IQ_SAME_STORE_OWNED">"c2908"</definedName>
    <definedName name="IQ_SAME_STORE_TOTAL">"c2892"</definedName>
    <definedName name="IQ_SAVING_DEP">"c1150"</definedName>
    <definedName name="IQ_SAVINGS_ACCT_DEPOSITS_TOTAL_DEPOSITS">"c15721"</definedName>
    <definedName name="IQ_SAVINGS_DEPOSITS_NON_TRANS_ACCTS_FFIEC">"c15329"</definedName>
    <definedName name="IQ_SAVINGS_DEPOSITS_QUARTERLY_AVG_FFIEC">"c15485"</definedName>
    <definedName name="IQ_SAVINGS_RATE_DISP_INC_PCT">"c7011"</definedName>
    <definedName name="IQ_SAVINGS_RATE_DISP_INC_PCT_FC">"c7891"</definedName>
    <definedName name="IQ_SAVINGS_RATE_DISP_INC_PCT_POP">"c7231"</definedName>
    <definedName name="IQ_SAVINGS_RATE_DISP_INC_PCT_POP_FC">"c8111"</definedName>
    <definedName name="IQ_SAVINGS_RATE_DISP_INC_PCT_YOY">"c7451"</definedName>
    <definedName name="IQ_SAVINGS_RATE_DISP_INC_PCT_YOY_FC">"c8331"</definedName>
    <definedName name="IQ_SAVINGS_RATE_GDP_PCT">"c7012"</definedName>
    <definedName name="IQ_SAVINGS_RATE_GDP_PCT_FC">"c7892"</definedName>
    <definedName name="IQ_SAVINGS_RATE_GDP_PCT_POP">"c7232"</definedName>
    <definedName name="IQ_SAVINGS_RATE_GDP_PCT_POP_FC">"c8112"</definedName>
    <definedName name="IQ_SAVINGS_RATE_GDP_PCT_YOY">"c7452"</definedName>
    <definedName name="IQ_SAVINGS_RATE_GDP_PCT_YOY_FC">"c8332"</definedName>
    <definedName name="IQ_SAVINGS_RATE_PERSONAL_INC_PCT">"c7013"</definedName>
    <definedName name="IQ_SAVINGS_RATE_PERSONAL_INC_PCT_FC">"c7893"</definedName>
    <definedName name="IQ_SAVINGS_RATE_PERSONAL_INC_PCT_POP">"c7233"</definedName>
    <definedName name="IQ_SAVINGS_RATE_PERSONAL_INC_PCT_POP_FC">"c8113"</definedName>
    <definedName name="IQ_SAVINGS_RATE_PERSONAL_INC_PCT_YOY">"c7453"</definedName>
    <definedName name="IQ_SAVINGS_RATE_PERSONAL_INC_PCT_YOY_FC">"c8333"</definedName>
    <definedName name="IQ_SBC_EXPENSE_FFIEC">"c13077"</definedName>
    <definedName name="IQ_SCALABLE_INFRASTRUCTURE_CABLE_INVEST">"c15802"</definedName>
    <definedName name="IQ_SEC_1_4_CONSTRUCTION_DOM_CHARGE_OFFS_FFIEC">"c13165"</definedName>
    <definedName name="IQ_SEC_1_4_CONSTRUCTION_DOM_RECOV_FFIEC">"c13187"</definedName>
    <definedName name="IQ_SEC_BORROWED_OFF_BS_FFIEC">"c13127"</definedName>
    <definedName name="IQ_SEC_FARMLAND_DOM_CHARGE_OFFS_FFIEC">"c13167"</definedName>
    <definedName name="IQ_SEC_FARMLAND_DOM_RECOV_FFIEC">"c13189"</definedName>
    <definedName name="IQ_SEC_FUNDS_PURCHASED_ASSETS_TOT_FFIEC">"c13447"</definedName>
    <definedName name="IQ_SEC_ISSUED_US_AFS_AMORT_COST_FFIEC">"c20492"</definedName>
    <definedName name="IQ_SEC_ISSUED_US_AFS_FAIR_VAL_FFIEC">"c20457"</definedName>
    <definedName name="IQ_SEC_ISSUED_US_AVAIL_SALE_FFIEC">"c12795"</definedName>
    <definedName name="IQ_SEC_ISSUED_US_TRADING_DOM_FFIEC">"c12920"</definedName>
    <definedName name="IQ_SEC_ISSUED_US_TRADING_FFIEC">"c12815"</definedName>
    <definedName name="IQ_SEC_MULTIFAM_DOM_CHARGE_OFFS_FFIEC">"c13171"</definedName>
    <definedName name="IQ_SEC_MULTIFAM_DOM_DUE_30_89_FFIEC">"c13263"</definedName>
    <definedName name="IQ_SEC_MULTIFAM_DOM_DUE_90_FFIEC">"c13291"</definedName>
    <definedName name="IQ_SEC_MULTIFAM_DOM_NON_ACCRUAL_FFIEC">"c13317"</definedName>
    <definedName name="IQ_SEC_MULTIFAM_DOM_RECOV_FFIEC">"c13193"</definedName>
    <definedName name="IQ_SEC_NONFARM_NONRES_CHARGE_OFFS_FFIEC">"c13629"</definedName>
    <definedName name="IQ_SEC_NONFARM_NONRES_DOM_OFFICES_DUE_30_89_FFIEC">"c13264"</definedName>
    <definedName name="IQ_SEC_NONFARM_NONRES_DOM_OFFICES_DUE_90_FFIEC">"c13292"</definedName>
    <definedName name="IQ_SEC_NONFARM_NONRES_DOM_OFFICES_NON_ACCRUAL_FFIEC">"c13318"</definedName>
    <definedName name="IQ_SEC_NONFARM_NONRES_RECOV_FFIEC">"c13633"</definedName>
    <definedName name="IQ_SEC_OTHER_CONSTRUCTION_DOM_CHARGE_OFFS_FFIEC">"c13166"</definedName>
    <definedName name="IQ_SEC_OTHER_CONSTRUCTION_DOM_RECOV_FFIEC">"c13188"</definedName>
    <definedName name="IQ_SEC_OTHER_NONFARM_NONRES_CHARGE_OFFS_FFIEC">"c13173"</definedName>
    <definedName name="IQ_SEC_OTHER_NONFARM_NONRES_DUE_30_89_FFIEC">"c13266"</definedName>
    <definedName name="IQ_SEC_OTHER_NONFARM_NONRES_DUE_90_FFIEC">"c13637"</definedName>
    <definedName name="IQ_SEC_OTHER_NONFARM_NONRES_NON_ACCRUAL_FFIEC">"c15462"</definedName>
    <definedName name="IQ_SEC_OTHER_NONFARM_NONRES_RECOV_FFIEC">"c13195"</definedName>
    <definedName name="IQ_SEC_OWNER_NONFARM_NONRES_CHARGE_OFFS_FFIEC">"c13172"</definedName>
    <definedName name="IQ_SEC_OWNER_NONFARM_NONRES_DUE_30_89_FFIEC">"c13265"</definedName>
    <definedName name="IQ_SEC_OWNER_NONFARM_NONRES_DUE_90_FFIEC">"c13636"</definedName>
    <definedName name="IQ_SEC_OWNER_NONFARM_NONRES_NON_ACCRUAL_FFIEC">"c15461"</definedName>
    <definedName name="IQ_SEC_OWNER_NONFARM_NONRES_RECOV_FFIEC">"c13194"</definedName>
    <definedName name="IQ_SEC_PURCHASED_RESELL">"c5513"</definedName>
    <definedName name="IQ_SEC_PURCHASED_RESELL_FFIEC">"c12807"</definedName>
    <definedName name="IQ_SEC_RE_FOREIGN_DUE_30_89_FFIEC">"c13267"</definedName>
    <definedName name="IQ_SEC_RE_FOREIGN_DUE_90_FFIEC">"c13293"</definedName>
    <definedName name="IQ_SEC_RE_FOREIGN_NON_ACCRUAL_FFIEC">"c13319"</definedName>
    <definedName name="IQ_SEC_SOLD_REPURCHASE_FFIEC">"c12857"</definedName>
    <definedName name="IQ_SECUR_RECEIV">"c1151"</definedName>
    <definedName name="IQ_SECURED_1_4_FAMILY_RESIDENTIAL_CHARGE_OFFS_FDIC">"c6590"</definedName>
    <definedName name="IQ_SECURED_1_4_FAMILY_RESIDENTIAL_NET_CHARGE_OFFS_FDIC">"c6628"</definedName>
    <definedName name="IQ_SECURED_1_4_FAMILY_RESIDENTIAL_RECOVERIES_FDIC">"c6609"</definedName>
    <definedName name="IQ_SECURED_DEBT">"c2546"</definedName>
    <definedName name="IQ_SECURED_DEBT_PCT">"c2547"</definedName>
    <definedName name="IQ_SECURED_FARMLAND_CHARGE_OFFS_FDIC">"c6593"</definedName>
    <definedName name="IQ_SECURED_FARMLAND_DOM_DUE_30_89_FFIEC">"c13259"</definedName>
    <definedName name="IQ_SECURED_FARMLAND_DOM_DUE_90_FFIEC">"c13287"</definedName>
    <definedName name="IQ_SECURED_FARMLAND_DOM_NON_ACCRUAL_FFIEC">"c13313"</definedName>
    <definedName name="IQ_SECURED_FARMLAND_LL_REC_DOM_FFIEC">"c12901"</definedName>
    <definedName name="IQ_SECURED_FARMLAND_NET_CHARGE_OFFS_FDIC">"c6631"</definedName>
    <definedName name="IQ_SECURED_FARMLAND_RECOVERIES_FDIC">"c6612"</definedName>
    <definedName name="IQ_SECURED_MULTI_RES_LL_REC_DOM_FFIEC">"c12905"</definedName>
    <definedName name="IQ_SECURED_MULTIFAMILY_RESIDENTIAL_CHARGE_OFFS_FDIC">"c6591"</definedName>
    <definedName name="IQ_SECURED_MULTIFAMILY_RESIDENTIAL_NET_CHARGE_OFFS_FDIC">"c6629"</definedName>
    <definedName name="IQ_SECURED_MULTIFAMILY_RESIDENTIAL_RECOVERIES_FDIC">"c6610"</definedName>
    <definedName name="IQ_SECURED_NONFARM_NONRESIDENTIAL_CHARGE_OFFS_FDIC">"c6592"</definedName>
    <definedName name="IQ_SECURED_NONFARM_NONRESIDENTIAL_NET_CHARGE_OFFS_FDIC">"c6630"</definedName>
    <definedName name="IQ_SECURED_NONFARM_NONRESIDENTIAL_RECOVERIES_FDIC">"c6611"</definedName>
    <definedName name="IQ_SECURITIES_AFS_AMORT_COST_FFIEC">"c20488"</definedName>
    <definedName name="IQ_SECURITIES_AFS_FAIR_VAL_FFIEC">"c20453"</definedName>
    <definedName name="IQ_SECURITIES_GAINS_FDIC">"c6584"</definedName>
    <definedName name="IQ_SECURITIES_HELD_MATURITY_FFIEC">"c12777"</definedName>
    <definedName name="IQ_SECURITIES_HTM_AMORT_COST_FFIEC">"c20436"</definedName>
    <definedName name="IQ_SECURITIES_HTM_FAIR_VAL_FFIEC">"c20471"</definedName>
    <definedName name="IQ_SECURITIES_ISSUED_STATES_FDIC">"c6300"</definedName>
    <definedName name="IQ_SECURITIES_ISSUED_US_FFIEC">"c12781"</definedName>
    <definedName name="IQ_SECURITIES_ISSUED_US_HTM_AMORT_COST_FFIEC">"c20440"</definedName>
    <definedName name="IQ_SECURITIES_ISSUED_US_HTM_FAIR_VAL_FFIEC">"c20475"</definedName>
    <definedName name="IQ_SECURITIES_LENT_FDIC">"c6532"</definedName>
    <definedName name="IQ_SECURITIES_LENT_FFIEC">"c13255"</definedName>
    <definedName name="IQ_SECURITIES_QUARTERLY_AVG_FFIEC">"c13079"</definedName>
    <definedName name="IQ_SECURITIES_STATE_POLI_SUBD_QUARTERLY_AVG_FFIEC">"c15470"</definedName>
    <definedName name="IQ_SECURITIES_UNDERWRITING_FDIC">"c6529"</definedName>
    <definedName name="IQ_SECURITIES_UNDERWRITING_UNUSED_FFIEC">"c13247"</definedName>
    <definedName name="IQ_SECURITIZATION_INC_OPERATING_INC_FFIEC">"c13390"</definedName>
    <definedName name="IQ_SECURITIZATION_INCOME_FFIEC">"c13012"</definedName>
    <definedName name="IQ_SECURITY_ACTIVE_STATUS">"c15160"</definedName>
    <definedName name="IQ_SECURITY_BORROW">"c1152"</definedName>
    <definedName name="IQ_SECURITY_LEVEL">"c2159"</definedName>
    <definedName name="IQ_SECURITY_NAME">"c15159"</definedName>
    <definedName name="IQ_SECURITY_NOTES">"c2202"</definedName>
    <definedName name="IQ_SECURITY_OWN">"c1153"</definedName>
    <definedName name="IQ_SECURITY_RESELL">"c1154"</definedName>
    <definedName name="IQ_SECURITY_TYPE">"c2158"</definedName>
    <definedName name="IQ_SEDOL">"c12042"</definedName>
    <definedName name="IQ_SELECTED_FOREIGN_ASSETS_FFIEC">"c13485"</definedName>
    <definedName name="IQ_SEMI_BACKLOG">"c10005"</definedName>
    <definedName name="IQ_SEMI_BACKLOG_AVG_PRICE">"c10006"</definedName>
    <definedName name="IQ_SEMI_BACKLOG_VALUE">"c10007"</definedName>
    <definedName name="IQ_SEMI_BOOK_TO_BILL_RATIO">"c10008"</definedName>
    <definedName name="IQ_SEMI_ORDER_AVG_PRICE">"c10002"</definedName>
    <definedName name="IQ_SEMI_ORDER_VALUE">"c10003"</definedName>
    <definedName name="IQ_SEMI_ORDER_VALUE_CHANGE">"c10004"</definedName>
    <definedName name="IQ_SEMI_ORDERS">"c10001"</definedName>
    <definedName name="IQ_SEMI_WARRANTY_RES_ACQ">"c10011"</definedName>
    <definedName name="IQ_SEMI_WARRANTY_RES_BEG">"c10009"</definedName>
    <definedName name="IQ_SEMI_WARRANTY_RES_END">"c10014"</definedName>
    <definedName name="IQ_SEMI_WARRANTY_RES_ISS">"c10010"</definedName>
    <definedName name="IQ_SEMI_WARRANTY_RES_OTHER">"c10013"</definedName>
    <definedName name="IQ_SEMI_WARRANTY_RES_PAY">"c10012"</definedName>
    <definedName name="IQ_SEP_ACCOUNT_ASSETS_LH_FFIEC">"c13105"</definedName>
    <definedName name="IQ_SEPARATE_ACCOUNT_LIAB_LH_FFIEC">"c13108"</definedName>
    <definedName name="IQ_SEPARATE_ACCT_ASSETS">"c1155"</definedName>
    <definedName name="IQ_SEPARATE_ACCT_LIAB">"c1156"</definedName>
    <definedName name="IQ_SERV_CHARGE_DEPOSITS">"c1157"</definedName>
    <definedName name="IQ_SERVICE_CHARGES_DEPOSIT_ACCOUNTS_DOM_FFIEC">"c13003"</definedName>
    <definedName name="IQ_SERVICE_CHARGES_FDIC">"c6572"</definedName>
    <definedName name="IQ_SERVICE_CHARGES_OPERATING_INC_FFIEC">"c13384"</definedName>
    <definedName name="IQ_SERVICE_FEE">"c8951"</definedName>
    <definedName name="IQ_SERVICING_FEES_FFIEC">"c13011"</definedName>
    <definedName name="IQ_SERVICING_FEES_OPERATING_INC_FFIEC">"c13389"</definedName>
    <definedName name="IQ_SETTLEMENTS_TAX_AUTHORITIES">"c15737"</definedName>
    <definedName name="IQ_SGA">"c1158"</definedName>
    <definedName name="IQ_SGA_BNK">"c1159"</definedName>
    <definedName name="IQ_SGA_INS">"c1160"</definedName>
    <definedName name="IQ_SGA_MARGIN">"c1898"</definedName>
    <definedName name="IQ_SGA_RE">"c6265"</definedName>
    <definedName name="IQ_SGA_REIT">"c1161"</definedName>
    <definedName name="IQ_SGA_SUPPL">"c1162"</definedName>
    <definedName name="IQ_SGA_UTI">"c1163"</definedName>
    <definedName name="IQ_SHARE_PARTNERSHIP_ASSETS">"c16071"</definedName>
    <definedName name="IQ_SHARE_PARTNERSHIP_CONSOL_JV_DEBT">"c19139"</definedName>
    <definedName name="IQ_SHARE_PARTNERSHIP_CURRENT_ASSETS">"c16069"</definedName>
    <definedName name="IQ_SHARE_PARTNERSHIP_CURRENT_LIAB">"c16073"</definedName>
    <definedName name="IQ_SHARE_PARTNERSHIP_CURRENT_TAX">"c16091"</definedName>
    <definedName name="IQ_SHARE_PARTNERSHIP_DEBT">"c16078"</definedName>
    <definedName name="IQ_SHARE_PARTNERSHIP_DEFERRED_TAX">"c16092"</definedName>
    <definedName name="IQ_SHARE_PARTNERSHIP_DEPRECIATION">"c16089"</definedName>
    <definedName name="IQ_SHARE_PARTNERSHIP_FLOAT_DEBT">"c16077"</definedName>
    <definedName name="IQ_SHARE_PARTNERSHIP_FR_DEBT">"c16076"</definedName>
    <definedName name="IQ_SHARE_PARTNERSHIP_INT_EXPENSE">"c16088"</definedName>
    <definedName name="IQ_SHARE_PARTNERSHIP_INT_INCOME">"c16090"</definedName>
    <definedName name="IQ_SHARE_PARTNERSHIP_LIAB">"c16075"</definedName>
    <definedName name="IQ_SHARE_PARTNERSHIP_LT_ASSETS">"c16070"</definedName>
    <definedName name="IQ_SHARE_PARTNERSHIP_NOI">"c16084"</definedName>
    <definedName name="IQ_SHARE_PARTNERSHIP_NON_CURRENT_LIAB">"c16074"</definedName>
    <definedName name="IQ_SHARE_PARTNERSHIP_OPEX">"c16086"</definedName>
    <definedName name="IQ_SHARE_PARTNERSHIP_OTHER_EXPENSE">"c16087"</definedName>
    <definedName name="IQ_SHARE_PARTNERSHIP_OTHER_INCOME">"c16085"</definedName>
    <definedName name="IQ_SHARE_PARTNERSHIP_REVENUE">"c16083"</definedName>
    <definedName name="IQ_SHARE_RE_ASSET">"c16082"</definedName>
    <definedName name="IQ_SHARE_RE_ASSET_DEVELOP_PROP">"c16080"</definedName>
    <definedName name="IQ_SHARE_RE_ASSET_INV_PROP">"c16079"</definedName>
    <definedName name="IQ_SHARE_RE_ASSET_OTHER">"c16081"</definedName>
    <definedName name="IQ_SHAREOUTSTANDING">"c83"</definedName>
    <definedName name="IQ_SHARES_PER_DR">"c204"</definedName>
    <definedName name="IQ_SHARES_PURCHASED_AVERAGE_PRICE">"c5821"</definedName>
    <definedName name="IQ_SHARES_PURCHASED_QUARTER">"c5820"</definedName>
    <definedName name="IQ_SHARESOUTSTANDING">"c1164"</definedName>
    <definedName name="IQ_SHORT_INTEREST">"c1165"</definedName>
    <definedName name="IQ_SHORT_INTEREST_OVER_FLOAT">"c1577"</definedName>
    <definedName name="IQ_SHORT_INTEREST_OVER_INST_OWNERSHIP">"c17422"</definedName>
    <definedName name="IQ_SHORT_INTEREST_PERCENT">"c1576"</definedName>
    <definedName name="IQ_SHORT_POSITIONS_FFIEC">"c12859"</definedName>
    <definedName name="IQ_SHORT_SCORE_DX">"c17439"</definedName>
    <definedName name="IQ_SHORT_TERM_INVEST">"c1197"</definedName>
    <definedName name="IQ_SMALL_INT_BEAR_CD">"c1166"</definedName>
    <definedName name="IQ_SOC_SEC_RECEIPTS_SAAR_USD_APR_FC">"c12005"</definedName>
    <definedName name="IQ_SOC_SEC_RECEIPTS_SAAR_USD_FC">"c12002"</definedName>
    <definedName name="IQ_SOC_SEC_RECEIPTS_SAAR_USD_POP_FC">"c12003"</definedName>
    <definedName name="IQ_SOC_SEC_RECEIPTS_SAAR_USD_YOY_FC">"c12004"</definedName>
    <definedName name="IQ_SOC_SEC_RECEIPTS_USD_APR_FC">"c12001"</definedName>
    <definedName name="IQ_SOC_SEC_RECEIPTS_USD_FC">"c11998"</definedName>
    <definedName name="IQ_SOC_SEC_RECEIPTS_USD_POP_FC">"c11999"</definedName>
    <definedName name="IQ_SOC_SEC_RECEIPTS_USD_YOY_FC">"c12000"</definedName>
    <definedName name="IQ_SOCIAL_SEC_RECEIPTS">"c7015"</definedName>
    <definedName name="IQ_SOCIAL_SEC_RECEIPTS_APR">"c7675"</definedName>
    <definedName name="IQ_SOCIAL_SEC_RECEIPTS_APR_FC">"c8555"</definedName>
    <definedName name="IQ_SOCIAL_SEC_RECEIPTS_FC">"c7895"</definedName>
    <definedName name="IQ_SOCIAL_SEC_RECEIPTS_POP">"c7235"</definedName>
    <definedName name="IQ_SOCIAL_SEC_RECEIPTS_POP_FC">"c8115"</definedName>
    <definedName name="IQ_SOCIAL_SEC_RECEIPTS_SAAR">"c7016"</definedName>
    <definedName name="IQ_SOCIAL_SEC_RECEIPTS_SAAR_APR">"c7676"</definedName>
    <definedName name="IQ_SOCIAL_SEC_RECEIPTS_SAAR_APR_FC">"c8556"</definedName>
    <definedName name="IQ_SOCIAL_SEC_RECEIPTS_SAAR_FC">"c7896"</definedName>
    <definedName name="IQ_SOCIAL_SEC_RECEIPTS_SAAR_POP">"c7236"</definedName>
    <definedName name="IQ_SOCIAL_SEC_RECEIPTS_SAAR_POP_FC">"c8116"</definedName>
    <definedName name="IQ_SOCIAL_SEC_RECEIPTS_SAAR_YOY">"c7456"</definedName>
    <definedName name="IQ_SOCIAL_SEC_RECEIPTS_SAAR_YOY_FC">"c8336"</definedName>
    <definedName name="IQ_SOCIAL_SEC_RECEIPTS_YOY">"c7455"</definedName>
    <definedName name="IQ_SOCIAL_SEC_RECEIPTS_YOY_FC">"c8335"</definedName>
    <definedName name="IQ_SOFTWARE">"c1167"</definedName>
    <definedName name="IQ_SOLD_COAL">"c15936"</definedName>
    <definedName name="IQ_SOURCE">"c1168"</definedName>
    <definedName name="IQ_SP">"c2171"</definedName>
    <definedName name="IQ_SP_BANK">"c2637"</definedName>
    <definedName name="IQ_SP_BANK_ACTION">"c2636"</definedName>
    <definedName name="IQ_SP_BANK_DATE">"c2635"</definedName>
    <definedName name="IQ_SP_DATE">"c2172"</definedName>
    <definedName name="IQ_SP_FIN_ENHANCE_FX">"c2631"</definedName>
    <definedName name="IQ_SP_FIN_ENHANCE_FX_ACTION">"c2630"</definedName>
    <definedName name="IQ_SP_FIN_ENHANCE_FX_DATE">"c2629"</definedName>
    <definedName name="IQ_SP_FIN_ENHANCE_LC">"c2634"</definedName>
    <definedName name="IQ_SP_FIN_ENHANCE_LC_ACTION">"c2633"</definedName>
    <definedName name="IQ_SP_FIN_ENHANCE_LC_DATE">"c2632"</definedName>
    <definedName name="IQ_SP_FIN_STRENGTH_LC_ACTION_LT">"c2625"</definedName>
    <definedName name="IQ_SP_FIN_STRENGTH_LC_ACTION_ST">"c2626"</definedName>
    <definedName name="IQ_SP_FIN_STRENGTH_LC_DATE_LT">"c2623"</definedName>
    <definedName name="IQ_SP_FIN_STRENGTH_LC_DATE_ST">"c2624"</definedName>
    <definedName name="IQ_SP_FIN_STRENGTH_LC_LT">"c2627"</definedName>
    <definedName name="IQ_SP_FIN_STRENGTH_LC_ST">"c2628"</definedName>
    <definedName name="IQ_SP_FX_ACTION_LT">"c2613"</definedName>
    <definedName name="IQ_SP_FX_ACTION_ST">"c2614"</definedName>
    <definedName name="IQ_SP_FX_DATE_LT">"c2611"</definedName>
    <definedName name="IQ_SP_FX_DATE_ST">"c2612"</definedName>
    <definedName name="IQ_SP_FX_LT">"c2615"</definedName>
    <definedName name="IQ_SP_FX_ST">"c2616"</definedName>
    <definedName name="IQ_SP_ISSUE_ACTION">"c2644"</definedName>
    <definedName name="IQ_SP_ISSUE_DATE">"c2643"</definedName>
    <definedName name="IQ_SP_ISSUE_LT">"c2645"</definedName>
    <definedName name="IQ_SP_ISSUE_NSR_ACTION_LT">"c13616"</definedName>
    <definedName name="IQ_SP_ISSUE_NSR_ACTION_ST">"c13622"</definedName>
    <definedName name="IQ_SP_ISSUE_NSR_DATE_LT">"c13615"</definedName>
    <definedName name="IQ_SP_ISSUE_NSR_DATE_ST">"c13621"</definedName>
    <definedName name="IQ_SP_ISSUE_NSR_LT">"c13614"</definedName>
    <definedName name="IQ_SP_ISSUE_NSR_ST">"c13620"</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LC_ACTION_LT">"c2619"</definedName>
    <definedName name="IQ_SP_LC_ACTION_ST">"c2620"</definedName>
    <definedName name="IQ_SP_LC_DATE_LT">"c2617"</definedName>
    <definedName name="IQ_SP_LC_DATE_ST">"c2618"</definedName>
    <definedName name="IQ_SP_LC_LT">"c2621"</definedName>
    <definedName name="IQ_SP_LC_ST">"c2622"</definedName>
    <definedName name="IQ_SP_NSR_ACTION_LT">"c13613"</definedName>
    <definedName name="IQ_SP_NSR_ACTION_ST">"c13619"</definedName>
    <definedName name="IQ_SP_NSR_DATE_LT">"c13612"</definedName>
    <definedName name="IQ_SP_NSR_DATE_ST">"c13618"</definedName>
    <definedName name="IQ_SP_NSR_LT">"c13611"</definedName>
    <definedName name="IQ_SP_NSR_ST">"c13617"</definedName>
    <definedName name="IQ_SP_OUTLOOK_WATCH">"c2639"</definedName>
    <definedName name="IQ_SP_OUTLOOK_WATCH_DATE">"c2638"</definedName>
    <definedName name="IQ_SP_QUALITY_RANKING_DESCRIPTION">"c17410"</definedName>
    <definedName name="IQ_SP_QUALITY_RANKING_VALUE">"c17409"</definedName>
    <definedName name="IQ_SP_REASON">"c2174"</definedName>
    <definedName name="IQ_SP_STARS_DESCRIPTION">"c17408"</definedName>
    <definedName name="IQ_SP_STARS_VALUE">"c17407"</definedName>
    <definedName name="IQ_SP_STATUS">"c2173"</definedName>
    <definedName name="IQ_SPECIAL_DIV_CF">"c1169"</definedName>
    <definedName name="IQ_SPECIAL_DIV_CF_BNK">"c1170"</definedName>
    <definedName name="IQ_SPECIAL_DIV_CF_BR">"c1171"</definedName>
    <definedName name="IQ_SPECIAL_DIV_CF_FIN">"c1172"</definedName>
    <definedName name="IQ_SPECIAL_DIV_CF_INS">"c1173"</definedName>
    <definedName name="IQ_SPECIAL_DIV_CF_RE">"c6266"</definedName>
    <definedName name="IQ_SPECIAL_DIV_CF_REIT">"c1174"</definedName>
    <definedName name="IQ_SPECIAL_DIV_CF_UTI">"c1175"</definedName>
    <definedName name="IQ_SPECIAL_DIV_SHARE">"c3007"</definedName>
    <definedName name="IQ_SPECIALTIES">"c18932"</definedName>
    <definedName name="IQ_SPECIFIC_ALLOWANCE">"c15247"</definedName>
    <definedName name="IQ_SPONSORS">"c18920"</definedName>
    <definedName name="IQ_SPONSORS_ID">"c18921"</definedName>
    <definedName name="IQ_SQ_FT_LEASED_GROSS_CONSOL">"c8820"</definedName>
    <definedName name="IQ_SQ_FT_LEASED_GROSS_MANAGED">"c8822"</definedName>
    <definedName name="IQ_SQ_FT_LEASED_GROSS_OTHER">"c8823"</definedName>
    <definedName name="IQ_SQ_FT_LEASED_GROSS_TOTAL">"c8824"</definedName>
    <definedName name="IQ_SQ_FT_LEASED_GROSS_UNCONSOL">"c8821"</definedName>
    <definedName name="IQ_SQ_FT_LEASED_NET_CONSOL">"c8825"</definedName>
    <definedName name="IQ_SQ_FT_LEASED_NET_MANAGED">"c8827"</definedName>
    <definedName name="IQ_SQ_FT_LEASED_NET_OTHER">"c8828"</definedName>
    <definedName name="IQ_SQ_FT_LEASED_NET_TOTAL">"c8829"</definedName>
    <definedName name="IQ_SQ_FT_LEASED_NET_UNCONSOL">"c8826"</definedName>
    <definedName name="IQ_SQ_METER_LEASED_GROSS_CONSOL">"c8830"</definedName>
    <definedName name="IQ_SQ_METER_LEASED_GROSS_MANAGED">"c8832"</definedName>
    <definedName name="IQ_SQ_METER_LEASED_GROSS_OTHER">"c8833"</definedName>
    <definedName name="IQ_SQ_METER_LEASED_GROSS_TOTAL">"c8834"</definedName>
    <definedName name="IQ_SQ_METER_LEASED_GROSS_UNCONSOL">"c8831"</definedName>
    <definedName name="IQ_SQ_METER_LEASED_NET_CONSOL">"c8835"</definedName>
    <definedName name="IQ_SQ_METER_LEASED_NET_MANAGED">"c8837"</definedName>
    <definedName name="IQ_SQ_METER_LEASED_NET_OTHER">"c8838"</definedName>
    <definedName name="IQ_SQ_METER_LEASED_NET_TOTAL">"c8839"</definedName>
    <definedName name="IQ_SQ_METER_LEASED_NET_UNCONSOL">"c8836"</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"c1176"</definedName>
    <definedName name="IQ_ST_DEBT_BNK">"c1177"</definedName>
    <definedName name="IQ_ST_DEBT_BR">"c1178"</definedName>
    <definedName name="IQ_ST_DEBT_FIN">"c1179"</definedName>
    <definedName name="IQ_ST_DEBT_INS">"c1180"</definedName>
    <definedName name="IQ_ST_DEBT_ISSUED">"c1181"</definedName>
    <definedName name="IQ_ST_DEBT_ISSUED_BNK">"c1182"</definedName>
    <definedName name="IQ_ST_DEBT_ISSUED_BR">"c1183"</definedName>
    <definedName name="IQ_ST_DEBT_ISSUED_FIN">"c1184"</definedName>
    <definedName name="IQ_ST_DEBT_ISSUED_INS">"c1185"</definedName>
    <definedName name="IQ_ST_DEBT_ISSUED_RE">"c6267"</definedName>
    <definedName name="IQ_ST_DEBT_ISSUED_REIT">"c1186"</definedName>
    <definedName name="IQ_ST_DEBT_ISSUED_UTI">"c1187"</definedName>
    <definedName name="IQ_ST_DEBT_PCT">"c2539"</definedName>
    <definedName name="IQ_ST_DEBT_RE">"c6268"</definedName>
    <definedName name="IQ_ST_DEBT_REIT">"c1188"</definedName>
    <definedName name="IQ_ST_DEBT_REPAID">"c1189"</definedName>
    <definedName name="IQ_ST_DEBT_REPAID_BNK">"c1190"</definedName>
    <definedName name="IQ_ST_DEBT_REPAID_BR">"c1191"</definedName>
    <definedName name="IQ_ST_DEBT_REPAID_FIN">"c1192"</definedName>
    <definedName name="IQ_ST_DEBT_REPAID_INS">"c1193"</definedName>
    <definedName name="IQ_ST_DEBT_REPAID_RE">"c6269"</definedName>
    <definedName name="IQ_ST_DEBT_REPAID_REIT">"c1194"</definedName>
    <definedName name="IQ_ST_DEBT_REPAID_UTI">"c1195"</definedName>
    <definedName name="IQ_ST_DEBT_UTI">"c1196"</definedName>
    <definedName name="IQ_ST_FHLB_DEBT">"c5658"</definedName>
    <definedName name="IQ_ST_INVEST">"c1197"</definedName>
    <definedName name="IQ_ST_INVEST_ASSETS_TOT_FFIEC">"c13438"</definedName>
    <definedName name="IQ_ST_INVEST_ST_NONCORE_FUNDING_FFIEC">"c13338"</definedName>
    <definedName name="IQ_ST_INVEST_UTI">"c1198"</definedName>
    <definedName name="IQ_ST_NOTE_RECEIV">"c1199"</definedName>
    <definedName name="IQ_STANDBY_LOC_FHLB_BANK_BEHALF_OFF_BS_FFIEC">"c15412"</definedName>
    <definedName name="IQ_STATE">"c1200"</definedName>
    <definedName name="IQ_STATE_LOCAL_SPENDING_SAAR">"c7017"</definedName>
    <definedName name="IQ_STATE_LOCAL_SPENDING_SAAR_APR">"c7677"</definedName>
    <definedName name="IQ_STATE_LOCAL_SPENDING_SAAR_APR_FC">"c8557"</definedName>
    <definedName name="IQ_STATE_LOCAL_SPENDING_SAAR_FC">"c7897"</definedName>
    <definedName name="IQ_STATE_LOCAL_SPENDING_SAAR_POP">"c7237"</definedName>
    <definedName name="IQ_STATE_LOCAL_SPENDING_SAAR_POP_FC">"c8117"</definedName>
    <definedName name="IQ_STATE_LOCAL_SPENDING_SAAR_YOY">"c7457"</definedName>
    <definedName name="IQ_STATE_LOCAL_SPENDING_SAAR_YOY_FC">"c8337"</definedName>
    <definedName name="IQ_STATES_NONTRANSACTION_ACCOUNTS_FDIC">"c6547"</definedName>
    <definedName name="IQ_STATES_POLI_SUBD_US_NON_TRANS_ACCTS_FFIEC">"c15324"</definedName>
    <definedName name="IQ_STATES_POLI_SUBD_US_TRANS_ACCTS_FFIEC">"c15316"</definedName>
    <definedName name="IQ_STATES_TOTAL_DEPOSITS_FDIC">"c6473"</definedName>
    <definedName name="IQ_STATES_TRANSACTION_ACCOUNTS_FDIC">"c6539"</definedName>
    <definedName name="IQ_STATUTORY_SURPLUS">"c1201"</definedName>
    <definedName name="IQ_STATUTORY_SURPLUS_GAAP_EQUITY">"c15883"</definedName>
    <definedName name="IQ_STOCK_BASED">"c1202"</definedName>
    <definedName name="IQ_STOCK_BASED_AT">"c2999"</definedName>
    <definedName name="IQ_STOCK_BASED_CF">"c1203"</definedName>
    <definedName name="IQ_STOCK_BASED_COGS">"c2990"</definedName>
    <definedName name="IQ_STOCK_BASED_COMP">"c3512"</definedName>
    <definedName name="IQ_STOCK_BASED_COMP_PRETAX">"c3510"</definedName>
    <definedName name="IQ_STOCK_BASED_COMP_TAX">"c3511"</definedName>
    <definedName name="IQ_STOCK_BASED_EST_CIQ">"c5073"</definedName>
    <definedName name="IQ_STOCK_BASED_EXPLORE_DRILL">"c13851"</definedName>
    <definedName name="IQ_STOCK_BASED_GA">"c2993"</definedName>
    <definedName name="IQ_STOCK_BASED_HIGH_EST_CIQ">"c5074"</definedName>
    <definedName name="IQ_STOCK_BASED_LOW_EST_CIQ">"c5075"</definedName>
    <definedName name="IQ_STOCK_BASED_MEDIAN_EST_CIQ">"c5076"</definedName>
    <definedName name="IQ_STOCK_BASED_NUM_EST_CIQ">"c5077"</definedName>
    <definedName name="IQ_STOCK_BASED_OTHER">"c2995"</definedName>
    <definedName name="IQ_STOCK_BASED_RD">"c2991"</definedName>
    <definedName name="IQ_STOCK_BASED_SGA">"c2994"</definedName>
    <definedName name="IQ_STOCK_BASED_SM">"c2992"</definedName>
    <definedName name="IQ_STOCK_BASED_STDDEV_EST_CIQ">"c5078"</definedName>
    <definedName name="IQ_STOCK_BASED_TOTAL">"c3040"</definedName>
    <definedName name="IQ_STOCK_OPTIONS_COMP">"c3509"</definedName>
    <definedName name="IQ_STOCK_OPTIONS_COMP_PRETAX">"c3507"</definedName>
    <definedName name="IQ_STOCK_OPTIONS_COMP_TAX">"c3508"</definedName>
    <definedName name="IQ_STRAIGHT_LINE_RENT_ADJ">"c16178"</definedName>
    <definedName name="IQ_STRATEGY_NOTE">"c6791"</definedName>
    <definedName name="IQ_STRIKE_PRICE_ISSUED">"c1645"</definedName>
    <definedName name="IQ_STRIKE_PRICE_OS">"c1646"</definedName>
    <definedName name="IQ_STRIPS_RECEIVABLE_MORTGAGE_LOANS_FFIEC">"c12844"</definedName>
    <definedName name="IQ_STRIPS_RECEIVABLE_OTHER_FFIEC">"c12845"</definedName>
    <definedName name="IQ_STRUCT_FIN_CLASS">"c8950"</definedName>
    <definedName name="IQ_STRUCT_FIN_SERIES">"c8956"</definedName>
    <definedName name="IQ_STRUCTURED_NOTES_INVEST_SECURITIES_FFIEC">"c13468"</definedName>
    <definedName name="IQ_STRUCTURING_NOTES_TIER_1_FFIEC">"c13344"</definedName>
    <definedName name="IQ_STW">"c2166"</definedName>
    <definedName name="IQ_STYLE_GROWTH_VALUE">"c19203"</definedName>
    <definedName name="IQ_STYLE_HIGH_YIELD">"c19204"</definedName>
    <definedName name="IQ_STYLE_MARKET_CAP">"c19202"</definedName>
    <definedName name="IQ_STYLE_REPORTED">"c19205"</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FDIC">"c6346"</definedName>
    <definedName name="IQ_SUB_DEBT_PCT">"c2533"</definedName>
    <definedName name="IQ_SUB_LEASE_AFTER_FIVE">"c1207"</definedName>
    <definedName name="IQ_SUB_LEASE_INC_CY">"c1208"</definedName>
    <definedName name="IQ_SUB_LEASE_INC_CY1">"c1209"</definedName>
    <definedName name="IQ_SUB_LEASE_INC_CY2">"c1210"</definedName>
    <definedName name="IQ_SUB_LEASE_INC_CY3">"c1211"</definedName>
    <definedName name="IQ_SUB_LEASE_INC_CY4">"c1212"</definedName>
    <definedName name="IQ_SUB_LEASE_NEXT_FIVE">"c1213"</definedName>
    <definedName name="IQ_SUB_NOTES_DEBENTURES_FAIR_VALUE_TOT_FFIEC">"c15410"</definedName>
    <definedName name="IQ_SUB_NOTES_DEBENTURES_FFIEC">"c12867"</definedName>
    <definedName name="IQ_SUB_NOTES_DEBENTURES_LEVEL_1_FFIEC">"c15432"</definedName>
    <definedName name="IQ_SUB_NOTES_DEBENTURES_LEVEL_2_FFIEC">"c15445"</definedName>
    <definedName name="IQ_SUB_NOTES_DEBENTURES_LEVEL_3_FFIEC">"c15458"</definedName>
    <definedName name="IQ_SUB_NOTES_PAYABLE_UNCONSOLIDATED_TRUSTS_FFIEC">"c12868"</definedName>
    <definedName name="IQ_SUBS_ANALOG_CABLE">"c2855"</definedName>
    <definedName name="IQ_SUBS_BASIC_CABLE">"c16205"</definedName>
    <definedName name="IQ_SUBS_BBAND">"c2858"</definedName>
    <definedName name="IQ_SUBS_BUNDLED">"c2861"</definedName>
    <definedName name="IQ_SUBS_DIG_CABLE">"c2856"</definedName>
    <definedName name="IQ_SUBS_NON_VIDEO">"c2860"</definedName>
    <definedName name="IQ_SUBS_PHONE">"c2859"</definedName>
    <definedName name="IQ_SUBS_POSTPAID_WIRELESS">"c2118"</definedName>
    <definedName name="IQ_SUBS_PREPAID_WIRELESS">"c2117"</definedName>
    <definedName name="IQ_SUBS_RESELL_WHOLESALE_WIRELESS">"c15749"</definedName>
    <definedName name="IQ_SUBS_TOTAL">"c2862"</definedName>
    <definedName name="IQ_SUBS_TOTAL_WIRELESS">"c2119"</definedName>
    <definedName name="IQ_SUBS_VIDEO">"c2857"</definedName>
    <definedName name="IQ_SUPPLIES_FFIEC">"c13050"</definedName>
    <definedName name="IQ_SUPPORT_INFRASTRUCTURE_CABLE_INVEST">"c15805"</definedName>
    <definedName name="IQ_SURFACE_RESERVES_COAL">"c15920"</definedName>
    <definedName name="IQ_SURFACE_RESERVES_TO_TOTAL_RESERVES_COAL">"c15959"</definedName>
    <definedName name="IQ_SURPLUS_FDIC">"c6351"</definedName>
    <definedName name="IQ_SURPLUS_FFIEC">"c12877"</definedName>
    <definedName name="IQ_SVA">"c1214"</definedName>
    <definedName name="IQ_SYMBOL_RT">"SYMBOL"</definedName>
    <definedName name="IQ_SYNTH_STRUCTURED_PRODUCTS_AFS_AMORT_COST_FFIEC">"c20501"</definedName>
    <definedName name="IQ_SYNTH_STRUCTURED_PRODUCTS_AFS_FAIR_VAL_FFIEC">"c20466"</definedName>
    <definedName name="IQ_SYNTH_STRUCTURED_PRODUCTS_HTM_AMORT_COST_FFIEC">"c20449"</definedName>
    <definedName name="IQ_SYNTH_STRUCTURED_PRODUCTS_HTM_FAIR_VAL_FFIEC">"c20484"</definedName>
    <definedName name="IQ_SYNTHETIC_STRUCTURED_PRODUCTS_AVAIL_SALE_FFIEC">"c15264"</definedName>
    <definedName name="IQ_SYNTHETIC_STRUCTURED_PRODUCTS_FFIEC">"c15261"</definedName>
    <definedName name="IQ_TANGIBLE_ASSETS_FFIEC">"c13916"</definedName>
    <definedName name="IQ_TANGIBLE_COMMON_EQUITY_FFIEC">"c13914"</definedName>
    <definedName name="IQ_TANGIBLE_EQUITY_ASSETS_FFIEC">"c13346"</definedName>
    <definedName name="IQ_TANGIBLE_EQUITY_FFIEC">"c13915"</definedName>
    <definedName name="IQ_TANGIBLE_TIER_1_LEVERAGE_FFIEC">"c13345"</definedName>
    <definedName name="IQ_TARGET_PRICE_NUM">"c1653"</definedName>
    <definedName name="IQ_TARGET_PRICE_NUM_CIQ">"c4661"</definedName>
    <definedName name="IQ_TARGET_PRICE_NUM_REUT">"c5319"</definedName>
    <definedName name="IQ_TARGET_PRICE_STDDEV">"c1654"</definedName>
    <definedName name="IQ_TARGET_PRICE_STDDEV_CIQ">"c4662"</definedName>
    <definedName name="IQ_TARGET_PRICE_STDDEV_REUT">"c5320"</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"c1215"</definedName>
    <definedName name="IQ_TAX_EQUIV_NET_INT_INC">"c1216"</definedName>
    <definedName name="IQ_TAX_EQUIVALENT_ADJUSTMENTS_FFIEC">"c13854"</definedName>
    <definedName name="IQ_TAX_OTHER_EXP_AP">"c8878"</definedName>
    <definedName name="IQ_TAX_OTHER_EXP_AP_ABS">"c8897"</definedName>
    <definedName name="IQ_TAX_OTHER_EXP_NAME_AP">"c8916"</definedName>
    <definedName name="IQ_TAX_OTHER_EXP_NAME_AP_ABS">"c8935"</definedName>
    <definedName name="IQ_TAXES_ADJ_NOI_FFIEC">"c13395"</definedName>
    <definedName name="IQ_TAXES_NOI_FFIEC">"c13394"</definedName>
    <definedName name="IQ_TAXES_TE_AVG_ASSETS_FFIEC">"c13366"</definedName>
    <definedName name="IQ_TBV">"c1906"</definedName>
    <definedName name="IQ_TBV_10YR_ANN_CAGR">"c6169"</definedName>
    <definedName name="IQ_TBV_10YR_ANN_GROWTH">"c1936"</definedName>
    <definedName name="IQ_TBV_1YR_ANN_GROWTH">"c1931"</definedName>
    <definedName name="IQ_TBV_2YR_ANN_CAGR">"c6165"</definedName>
    <definedName name="IQ_TBV_2YR_ANN_GROWTH">"c1932"</definedName>
    <definedName name="IQ_TBV_3YR_ANN_CAGR">"c6166"</definedName>
    <definedName name="IQ_TBV_3YR_ANN_GROWTH">"c1933"</definedName>
    <definedName name="IQ_TBV_5YR_ANN_CAGR">"c6167"</definedName>
    <definedName name="IQ_TBV_5YR_ANN_GROWTH">"c1934"</definedName>
    <definedName name="IQ_TBV_7YR_ANN_CAGR">"c6168"</definedName>
    <definedName name="IQ_TBV_7YR_ANN_GROWTH">"c1935"</definedName>
    <definedName name="IQ_TBV_EXCL_FFIEC">"c13516"</definedName>
    <definedName name="IQ_TBV_SHARE">"c1217"</definedName>
    <definedName name="IQ_TBV_SHARE_REPORTED">"c19140"</definedName>
    <definedName name="IQ_TELECOM_FFIEC">"c13057"</definedName>
    <definedName name="IQ_TEMPLATE">"c1521"</definedName>
    <definedName name="IQ_TENANT">"c1218"</definedName>
    <definedName name="IQ_TENANT_LEASE_COMMISSION">"c16177"</definedName>
    <definedName name="IQ_TERM_LOANS">"c2499"</definedName>
    <definedName name="IQ_TERM_LOANS_PCT">"c2500"</definedName>
    <definedName name="IQ_TEV">"c1219"</definedName>
    <definedName name="IQ_TEV_EBIT">"c1220"</definedName>
    <definedName name="IQ_TEV_EBIT_AVG">"c1221"</definedName>
    <definedName name="IQ_TEV_EBIT_FWD">"c2238"</definedName>
    <definedName name="IQ_TEV_EBIT_FWD_CIQ">"c4047"</definedName>
    <definedName name="IQ_TEV_EBITDA">"c1222"</definedName>
    <definedName name="IQ_TEV_EBITDA_AVG">"c1223"</definedName>
    <definedName name="IQ_TEV_EBITDA_CAPEX">"c17553"</definedName>
    <definedName name="IQ_TEV_EBITDA_FWD">"c1224"</definedName>
    <definedName name="IQ_TEV_EBITDA_FWD_CIQ">"c4043"</definedName>
    <definedName name="IQ_TEV_EBITDA_FWD_REUT">"c4050"</definedName>
    <definedName name="IQ_TEV_EMPLOYEE_AVG">"c1225"</definedName>
    <definedName name="IQ_TEV_EST_CIQ">"c5079"</definedName>
    <definedName name="IQ_TEV_HIGH_EST_CIQ">"c5080"</definedName>
    <definedName name="IQ_TEV_LOW_EST_CIQ">"c5081"</definedName>
    <definedName name="IQ_TEV_MEDIAN_EST_CIQ">"c5082"</definedName>
    <definedName name="IQ_TEV_NUM_EST_CIQ">"c5083"</definedName>
    <definedName name="IQ_TEV_STDDEV_EST_CIQ">"c5084"</definedName>
    <definedName name="IQ_TEV_TOTAL_REV">"c1226"</definedName>
    <definedName name="IQ_TEV_TOTAL_REV_AVG">"c1227"</definedName>
    <definedName name="IQ_TEV_TOTAL_REV_FWD">"c1228"</definedName>
    <definedName name="IQ_TEV_TOTAL_REV_FWD_CIQ">"c4044"</definedName>
    <definedName name="IQ_TEV_TOTAL_REV_FWD_REUT">"c4051"</definedName>
    <definedName name="IQ_TEV_UFCF">"c2208"</definedName>
    <definedName name="IQ_THREE_MONTHS_FIXED_AND_FLOATING_FDIC">"c6419"</definedName>
    <definedName name="IQ_THREE_MONTHS_MORTGAGE_PASS_THROUGHS_FDIC">"c6411"</definedName>
    <definedName name="IQ_THREE_YEAR_FIXED_AND_FLOATING_RATE_FDIC">"c6421"</definedName>
    <definedName name="IQ_THREE_YEAR_MORTGAGE_PASS_THROUGHS_FDIC">"c6413"</definedName>
    <definedName name="IQ_THREE_YEARS_LESS_FDIC">"c6417"</definedName>
    <definedName name="IQ_TIER_1_CAPITAL_BEFORE_CHARGES_T1_FFIEC">"c13139"</definedName>
    <definedName name="IQ_TIER_1_CAPITAL_FFIEC">"c13143"</definedName>
    <definedName name="IQ_TIER_1_LEVERAGE_RATIO_FFIEC">"c13160"</definedName>
    <definedName name="IQ_TIER_1_RISK_BASED_CAPITAL_RATIO_FDIC">"c6746"</definedName>
    <definedName name="IQ_TIER_1_RISK_BASED_CAPITAL_RATIO_FFIEC">"c13161"</definedName>
    <definedName name="IQ_TIER_2_CAPITAL_FFIEC">"c13149"</definedName>
    <definedName name="IQ_TIER_3_CAPITAL_ALLOCATED_MARKET_RISK_FFIEC">"c13151"</definedName>
    <definedName name="IQ_TIER_ONE_CAPITAL">"c2667"</definedName>
    <definedName name="IQ_TIER_ONE_FDIC">"c6369"</definedName>
    <definedName name="IQ_TIER_ONE_RATIO">"c1229"</definedName>
    <definedName name="IQ_TIER_TWO_CAPITAL">"c2669"</definedName>
    <definedName name="IQ_TIER_TWO_CAPITAL_RATIO">"c15241"</definedName>
    <definedName name="IQ_TIME_DEP">"c1230"</definedName>
    <definedName name="IQ_TIME_DEPOSIT_LESS_100000_QUARTERLY_AVG_FFIEC">"c15487"</definedName>
    <definedName name="IQ_TIME_DEPOSIT_MORE_100000_QUARTERLY_AVG_FFIEC">"c15486"</definedName>
    <definedName name="IQ_TIME_DEPOSITS_LESS_100K_OTHER_INSTITUTIONS_FFIEC">"c12953"</definedName>
    <definedName name="IQ_TIME_DEPOSITS_LESS_100K_TOT_DEPOSITS_FFIEC">"c13907"</definedName>
    <definedName name="IQ_TIME_DEPOSITS_LESS_THAN_100K_FDIC">"c6465"</definedName>
    <definedName name="IQ_TIME_DEPOSITS_MORE_100K_OTHER_INSTITUTIONS_FFIEC">"c12954"</definedName>
    <definedName name="IQ_TIME_DEPOSITS_MORE_100K_TOT_DEPOSITS_FFIEC">"c13906"</definedName>
    <definedName name="IQ_TIME_DEPOSITS_MORE_THAN_100K_FDIC">"c6470"</definedName>
    <definedName name="IQ_TIME_DEPOSITS_TOTAL_DEPOSITS">"c15723"</definedName>
    <definedName name="IQ_TODAY">0</definedName>
    <definedName name="IQ_TOT_1_4_FAM_LOANS_TOT_LOANS_FFIEC">"c13868"</definedName>
    <definedName name="IQ_TOT_ADJ_INC">"c1616"</definedName>
    <definedName name="IQ_TOT_LEASES_TOT_LOANS_FFIEC">"c13876"</definedName>
    <definedName name="IQ_TOT_NON_RE_LOANS_TOT_LOANS_FFIEC">"c13877"</definedName>
    <definedName name="IQ_TOT_NONTRANS_ACCTS_TOT_DEPOSITS_FFIEC">"c13909"</definedName>
    <definedName name="IQ_TOT_RE_LOANS_TOT_LOANS_FFIEC">"c13873"</definedName>
    <definedName name="IQ_TOT_TIME_DEPOSITS_TOT_DEPOSITS_FFIEC">"c13908"</definedName>
    <definedName name="IQ_TOTAL_AR_BR">"c1231"</definedName>
    <definedName name="IQ_TOTAL_AR_RE">"c6270"</definedName>
    <definedName name="IQ_TOTAL_AR_REIT">"c1232"</definedName>
    <definedName name="IQ_TOTAL_AR_UTI">"c1233"</definedName>
    <definedName name="IQ_TOTAL_ASSETS">"c1234"</definedName>
    <definedName name="IQ_TOTAL_ASSETS_10YR_ANN_CAGR">"c6140"</definedName>
    <definedName name="IQ_TOTAL_ASSETS_10YR_ANN_GROWTH">"c1235"</definedName>
    <definedName name="IQ_TOTAL_ASSETS_1YR_ANN_GROWTH">"c1236"</definedName>
    <definedName name="IQ_TOTAL_ASSETS_2YR_ANN_CAGR">"c6141"</definedName>
    <definedName name="IQ_TOTAL_ASSETS_2YR_ANN_GROWTH">"c1237"</definedName>
    <definedName name="IQ_TOTAL_ASSETS_3YR_ANN_CAGR">"c6142"</definedName>
    <definedName name="IQ_TOTAL_ASSETS_3YR_ANN_GROWTH">"c1238"</definedName>
    <definedName name="IQ_TOTAL_ASSETS_5YR_ANN_CAGR">"c6143"</definedName>
    <definedName name="IQ_TOTAL_ASSETS_5YR_ANN_GROWTH">"c1239"</definedName>
    <definedName name="IQ_TOTAL_ASSETS_7YR_ANN_CAGR">"c6144"</definedName>
    <definedName name="IQ_TOTAL_ASSETS_7YR_ANN_GROWTH">"c1240"</definedName>
    <definedName name="IQ_TOTAL_ASSETS_BNK_SUBTOTAL_AP">"c13644"</definedName>
    <definedName name="IQ_TOTAL_ASSETS_FAIR_VALUE_TOT_FFIEC">"c15405"</definedName>
    <definedName name="IQ_TOTAL_ASSETS_FDIC">"c6339"</definedName>
    <definedName name="IQ_TOTAL_ASSETS_FFIEC">"c12849"</definedName>
    <definedName name="IQ_TOTAL_ASSETS_LEVEL_1_FFIEC">"c15427"</definedName>
    <definedName name="IQ_TOTAL_ASSETS_LEVEL_2_FFIEC">"c15440"</definedName>
    <definedName name="IQ_TOTAL_ASSETS_LEVEL_3_FFIEC">"c15453"</definedName>
    <definedName name="IQ_TOTAL_ASSETS_LH_FFIEC">"c13106"</definedName>
    <definedName name="IQ_TOTAL_ASSETS_PC_FFIEC">"c13099"</definedName>
    <definedName name="IQ_TOTAL_ASSETS_SUBTOTAL_AP">"c8985"</definedName>
    <definedName name="IQ_TOTAL_ATTRIB_ORE_RESOURCES_ALUM">"c9241"</definedName>
    <definedName name="IQ_TOTAL_ATTRIB_ORE_RESOURCES_COP">"c9185"</definedName>
    <definedName name="IQ_TOTAL_ATTRIB_ORE_RESOURCES_DIAM">"c9665"</definedName>
    <definedName name="IQ_TOTAL_ATTRIB_ORE_RESOURCES_GOLD">"c9026"</definedName>
    <definedName name="IQ_TOTAL_ATTRIB_ORE_RESOURCES_IRON">"c9400"</definedName>
    <definedName name="IQ_TOTAL_ATTRIB_ORE_RESOURCES_LEAD">"c9453"</definedName>
    <definedName name="IQ_TOTAL_ATTRIB_ORE_RESOURCES_MANG">"c9506"</definedName>
    <definedName name="IQ_TOTAL_ATTRIB_ORE_RESOURCES_MOLYB">"c9718"</definedName>
    <definedName name="IQ_TOTAL_ATTRIB_ORE_RESOURCES_NICK">"c9294"</definedName>
    <definedName name="IQ_TOTAL_ATTRIB_ORE_RESOURCES_PLAT">"c9132"</definedName>
    <definedName name="IQ_TOTAL_ATTRIB_ORE_RESOURCES_SILVER">"c9079"</definedName>
    <definedName name="IQ_TOTAL_ATTRIB_ORE_RESOURCES_TITAN">"c9559"</definedName>
    <definedName name="IQ_TOTAL_ATTRIB_ORE_RESOURCES_URAN">"c9612"</definedName>
    <definedName name="IQ_TOTAL_ATTRIB_ORE_RESOURCES_ZINC">"c9347"</definedName>
    <definedName name="IQ_TOTAL_AVG_CE_TOTAL_AVG_ASSETS">"c1241"</definedName>
    <definedName name="IQ_TOTAL_AVG_EQUITY_TOTAL_AVG_ASSETS">"c1242"</definedName>
    <definedName name="IQ_TOTAL_BANK_CAPITAL">"c2668"</definedName>
    <definedName name="IQ_TOTAL_BEDS">"c8785"</definedName>
    <definedName name="IQ_TOTAL_BROKERED_DEPOSIT_FFIEC">"c15304"</definedName>
    <definedName name="IQ_TOTAL_CA">"c1243"</definedName>
    <definedName name="IQ_TOTAL_CA_SUBTOTAL_AP">"c8986"</definedName>
    <definedName name="IQ_TOTAL_CAP">"c1507"</definedName>
    <definedName name="IQ_TOTAL_CAPITAL_RATIO">"c1244"</definedName>
    <definedName name="IQ_TOTAL_CASH_DIVID">"c1266"</definedName>
    <definedName name="IQ_TOTAL_CASH_DUE_DEPOSITORY_INSTIT_DOM_FFIEC">"c15291"</definedName>
    <definedName name="IQ_TOTAL_CASH_DUE_DEPOSITORY_INSTIT_FFIEC">"c15285"</definedName>
    <definedName name="IQ_TOTAL_CASH_FINAN">"c119"</definedName>
    <definedName name="IQ_TOTAL_CASH_INVEST">"c121"</definedName>
    <definedName name="IQ_TOTAL_CASH_OPER">"c122"</definedName>
    <definedName name="IQ_TOTAL_CHARGE_OFFS_FDIC">"c6603"</definedName>
    <definedName name="IQ_TOTAL_CHURN">"c2122"</definedName>
    <definedName name="IQ_TOTAL_CL">"c1245"</definedName>
    <definedName name="IQ_TOTAL_CL_SUBTOTAL_AP">"c8987"</definedName>
    <definedName name="IQ_TOTAL_COAL_PRODUCTION_COAL">"c9824"</definedName>
    <definedName name="IQ_TOTAL_COMMON">"c1022"</definedName>
    <definedName name="IQ_TOTAL_COMMON_EQUITY">"c1246"</definedName>
    <definedName name="IQ_TOTAL_COMMON_EQUITY_FFIEC">"c13913"</definedName>
    <definedName name="IQ_TOTAL_COMMON_EQUITY_TOTAL_ASSETS_FFIEC">"c13864"</definedName>
    <definedName name="IQ_TOTAL_COMMON_SHARES_OUT_FFIEC">"c12955"</definedName>
    <definedName name="IQ_TOTAL_CONSTRUCTION_LL_REC_DOM_FFIEC">"c13515"</definedName>
    <definedName name="IQ_TOTAL_CURRENT_ASSETS">"c1243"</definedName>
    <definedName name="IQ_TOTAL_CURRENT_LIAB">"c1245"</definedName>
    <definedName name="IQ_TOTAL_DEBT">"c1247"</definedName>
    <definedName name="IQ_TOTAL_DEBT_CAPITAL">"c1248"</definedName>
    <definedName name="IQ_TOTAL_DEBT_CURRENT">"c6190"</definedName>
    <definedName name="IQ_TOTAL_DEBT_EBITDA">"c1249"</definedName>
    <definedName name="IQ_TOTAL_DEBT_EBITDA_CAPEX">"c2948"</definedName>
    <definedName name="IQ_TOTAL_DEBT_EQUITY">"c1250"</definedName>
    <definedName name="IQ_TOTAL_DEBT_EST_CIQ">"c5085"</definedName>
    <definedName name="IQ_TOTAL_DEBT_EXCL_FIN">"c2937"</definedName>
    <definedName name="IQ_TOTAL_DEBT_GUIDANCE">"c4533"</definedName>
    <definedName name="IQ_TOTAL_DEBT_GUIDANCE_CIQ">"c5086"</definedName>
    <definedName name="IQ_TOTAL_DEBT_GUIDANCE_CIQ_COL">"c11733"</definedName>
    <definedName name="IQ_TOTAL_DEBT_HIGH_EST_CIQ">"c5087"</definedName>
    <definedName name="IQ_TOTAL_DEBT_HIGH_GUIDANCE">"c4196"</definedName>
    <definedName name="IQ_TOTAL_DEBT_HIGH_GUIDANCE_CIQ">"c4608"</definedName>
    <definedName name="IQ_TOTAL_DEBT_HIGH_GUIDANCE_CIQ_COL">"c11257"</definedName>
    <definedName name="IQ_TOTAL_DEBT_ISSUED">"c1251"</definedName>
    <definedName name="IQ_TOTAL_DEBT_ISSUED_BNK">"c1252"</definedName>
    <definedName name="IQ_TOTAL_DEBT_ISSUED_BR">"c1253"</definedName>
    <definedName name="IQ_TOTAL_DEBT_ISSUED_FIN">"c1254"</definedName>
    <definedName name="IQ_TOTAL_DEBT_ISSUED_RE">"c6271"</definedName>
    <definedName name="IQ_TOTAL_DEBT_ISSUED_REIT">"c1255"</definedName>
    <definedName name="IQ_TOTAL_DEBT_ISSUED_UTI">"c1256"</definedName>
    <definedName name="IQ_TOTAL_DEBT_ISSUES_INS">"c1257"</definedName>
    <definedName name="IQ_TOTAL_DEBT_LOW_EST_CIQ">"c5088"</definedName>
    <definedName name="IQ_TOTAL_DEBT_LOW_GUIDANCE">"c4236"</definedName>
    <definedName name="IQ_TOTAL_DEBT_LOW_GUIDANCE_CIQ">"c4648"</definedName>
    <definedName name="IQ_TOTAL_DEBT_LOW_GUIDANCE_CIQ_COL">"c11297"</definedName>
    <definedName name="IQ_TOTAL_DEBT_MEDIAN_EST_CIQ">"c5089"</definedName>
    <definedName name="IQ_TOTAL_DEBT_NON_CURRENT">"c6191"</definedName>
    <definedName name="IQ_TOTAL_DEBT_NUM_EST_CIQ">"c5090"</definedName>
    <definedName name="IQ_TOTAL_DEBT_OVER_EBITDA">"c1249"</definedName>
    <definedName name="IQ_TOTAL_DEBT_OVER_TOTAL_BV">"c1250"</definedName>
    <definedName name="IQ_TOTAL_DEBT_OVER_TOTAL_CAP">"c1248"</definedName>
    <definedName name="IQ_TOTAL_DEBT_REPAID">"c1258"</definedName>
    <definedName name="IQ_TOTAL_DEBT_REPAID_BNK">"c1259"</definedName>
    <definedName name="IQ_TOTAL_DEBT_REPAID_BR">"c1260"</definedName>
    <definedName name="IQ_TOTAL_DEBT_REPAID_FIN">"c1261"</definedName>
    <definedName name="IQ_TOTAL_DEBT_REPAID_INS">"c1262"</definedName>
    <definedName name="IQ_TOTAL_DEBT_REPAID_RE">"c6272"</definedName>
    <definedName name="IQ_TOTAL_DEBT_REPAID_REIT">"c1263"</definedName>
    <definedName name="IQ_TOTAL_DEBT_REPAID_UTI">"c1264"</definedName>
    <definedName name="IQ_TOTAL_DEBT_SECURITIES_FDIC">"c6410"</definedName>
    <definedName name="IQ_TOTAL_DEBT_STDDEV_EST_CIQ">"c5091"</definedName>
    <definedName name="IQ_TOTAL_DEPOSITS">"c1265"</definedName>
    <definedName name="IQ_TOTAL_DEPOSITS_DOM_FFIEC">"c15313"</definedName>
    <definedName name="IQ_TOTAL_DEPOSITS_FDIC">"c6342"</definedName>
    <definedName name="IQ_TOTAL_DEPOSITS_FFIEC">"c13623"</definedName>
    <definedName name="IQ_TOTAL_DEPOSITS_SUPPLE">"c15253"</definedName>
    <definedName name="IQ_TOTAL_DIV_PAID_CF">"c1266"</definedName>
    <definedName name="IQ_TOTAL_EMPLOYEE">"c1522"</definedName>
    <definedName name="IQ_TOTAL_EMPLOYEES">"c1522"</definedName>
    <definedName name="IQ_TOTAL_EMPLOYEES_FDIC">"c6355"</definedName>
    <definedName name="IQ_TOTAL_EQUITY">"c1267"</definedName>
    <definedName name="IQ_TOTAL_EQUITY_10YR_ANN_CAGR">"c6145"</definedName>
    <definedName name="IQ_TOTAL_EQUITY_10YR_ANN_GROWTH">"c1268"</definedName>
    <definedName name="IQ_TOTAL_EQUITY_1YR_ANN_GROWTH">"c1269"</definedName>
    <definedName name="IQ_TOTAL_EQUITY_2YR_ANN_CAGR">"c6146"</definedName>
    <definedName name="IQ_TOTAL_EQUITY_2YR_ANN_GROWTH">"c1270"</definedName>
    <definedName name="IQ_TOTAL_EQUITY_3YR_ANN_CAGR">"c6147"</definedName>
    <definedName name="IQ_TOTAL_EQUITY_3YR_ANN_GROWTH">"c1271"</definedName>
    <definedName name="IQ_TOTAL_EQUITY_5YR_ANN_CAGR">"c6148"</definedName>
    <definedName name="IQ_TOTAL_EQUITY_5YR_ANN_GROWTH">"c1272"</definedName>
    <definedName name="IQ_TOTAL_EQUITY_7YR_ANN_CAGR">"c6149"</definedName>
    <definedName name="IQ_TOTAL_EQUITY_7YR_ANN_GROWTH">"c1273"</definedName>
    <definedName name="IQ_TOTAL_EQUITY_ALLOWANCE_TOTAL_LOANS">"c1274"</definedName>
    <definedName name="IQ_TOTAL_EQUITY_CAPITAL_T1_FFIEC">"c13130"</definedName>
    <definedName name="IQ_TOTAL_EQUITY_FFIEC">"c12881"</definedName>
    <definedName name="IQ_TOTAL_EQUITY_INCL_MINORITY_INTEREST_FFIEC">"c15278"</definedName>
    <definedName name="IQ_TOTAL_EQUITY_LH_FFIEC">"c13109"</definedName>
    <definedName name="IQ_TOTAL_EQUITY_PC_FFIEC">"c13102"</definedName>
    <definedName name="IQ_TOTAL_EQUITY_SUBTOTAL_AP">"c8989"</definedName>
    <definedName name="IQ_TOTAL_EQUITY_TOTAL_ASSETS_FFIEC">"c13863"</definedName>
    <definedName name="IQ_TOTAL_FOREIGN_DEPOSITS_FFIEC">"c15348"</definedName>
    <definedName name="IQ_TOTAL_FOREIGN_LOANS_QUARTERLY_AVG_FFIEC">"c15482"</definedName>
    <definedName name="IQ_TOTAL_IBF_ASSETS_CONSOL_BANK_FFIEC">"c15299"</definedName>
    <definedName name="IQ_TOTAL_IBF_LIABILITIES_FFIEC">"c15302"</definedName>
    <definedName name="IQ_TOTAL_IBF_LL_REC_FFIEC">"c15297"</definedName>
    <definedName name="IQ_TOTAL_INT_EXPENSE_FFIEC">"c13000"</definedName>
    <definedName name="IQ_TOTAL_INT_INCOME_FFIEC">"c12989"</definedName>
    <definedName name="IQ_TOTAL_INTEREST_EXP">"c591"</definedName>
    <definedName name="IQ_TOTAL_INTEREST_EXP_FOREIGN_FFIEC">"c15374"</definedName>
    <definedName name="IQ_TOTAL_INTEREST_INC_FOREIGN_FFIEC">"c15373"</definedName>
    <definedName name="IQ_TOTAL_INVENTORY">"c622"</definedName>
    <definedName name="IQ_TOTAL_INVEST">"c1275"</definedName>
    <definedName name="IQ_TOTAL_IRA_KEOGH_PLAN_ACCOUNTS_FFIEC">"c15303"</definedName>
    <definedName name="IQ_TOTAL_LIAB">"c1276"</definedName>
    <definedName name="IQ_TOTAL_LIAB_BNK">"c1277"</definedName>
    <definedName name="IQ_TOTAL_LIAB_BR">"c1278"</definedName>
    <definedName name="IQ_TOTAL_LIAB_EQUITY">"c1279"</definedName>
    <definedName name="IQ_TOTAL_LIAB_EQUITY_FDIC">"c6354"</definedName>
    <definedName name="IQ_TOTAL_LIAB_EQUITY_SUBTOTAL_AP">"c8988"</definedName>
    <definedName name="IQ_TOTAL_LIAB_FIN">"c1280"</definedName>
    <definedName name="IQ_TOTAL_LIAB_INS">"c1281"</definedName>
    <definedName name="IQ_TOTAL_LIAB_RE">"c6273"</definedName>
    <definedName name="IQ_TOTAL_LIAB_REIT">"c1282"</definedName>
    <definedName name="IQ_TOTAL_LIAB_SHAREHOLD">"c1279"</definedName>
    <definedName name="IQ_TOTAL_LIAB_TOTAL_ASSETS">"c1283"</definedName>
    <definedName name="IQ_TOTAL_LIABILITIES_EQUITY_FFIEC">"c12882"</definedName>
    <definedName name="IQ_TOTAL_LIABILITIES_FAIR_VALUE_TOT_FFIEC">"c15411"</definedName>
    <definedName name="IQ_TOTAL_LIABILITIES_FDIC">"c6348"</definedName>
    <definedName name="IQ_TOTAL_LIABILITIES_FFIEC">"c12873"</definedName>
    <definedName name="IQ_TOTAL_LIABILITIES_LEVEL_1_FFIEC">"c15433"</definedName>
    <definedName name="IQ_TOTAL_LIABILITIES_LEVEL_2_FFIEC">"c15446"</definedName>
    <definedName name="IQ_TOTAL_LIABILITIES_LEVEL_3_FFIEC">"c15459"</definedName>
    <definedName name="IQ_TOTAL_LL_REC_DOM_FFIEC">"c12917"</definedName>
    <definedName name="IQ_TOTAL_LL_REC_FFIEC">"c12898"</definedName>
    <definedName name="IQ_TOTAL_LOANS">"c5653"</definedName>
    <definedName name="IQ_TOTAL_LOANS_DOM_QUARTERLY_AVG_FFIEC">"c15475"</definedName>
    <definedName name="IQ_TOTAL_LOANS_LEASES_AND_OTHER_DUE_30_89_FFIEC">"c15416"</definedName>
    <definedName name="IQ_TOTAL_LOANS_LEASES_AND_OTHER_DUE_90_FFIEC">"c15420"</definedName>
    <definedName name="IQ_TOTAL_LOANS_LEASES_AND_OTHER_NON_ACCRUAL_FFIEC">"c15466"</definedName>
    <definedName name="IQ_TOTAL_LOANS_LEASES_CHARGE_OFFS_FFIEC">"c13186"</definedName>
    <definedName name="IQ_TOTAL_LOANS_LEASES_DUE_30_89_FFIEC">"c13280"</definedName>
    <definedName name="IQ_TOTAL_LOANS_LEASES_DUE_90_FFIEC">"c13306"</definedName>
    <definedName name="IQ_TOTAL_LOANS_LEASES_NON_ACCRUAL_FFIEC">"c13757"</definedName>
    <definedName name="IQ_TOTAL_LOANS_LEASES_RECOV_FFIEC">"c13208"</definedName>
    <definedName name="IQ_TOTAL_LONG_DEBT">"c1617"</definedName>
    <definedName name="IQ_TOTAL_NON_REC">"c1444"</definedName>
    <definedName name="IQ_TOTAL_NON_TRANS_ACCTS_FFIEC">"c15328"</definedName>
    <definedName name="IQ_TOTAL_NONINTEREST_EXPENSE_FOREIGN_FFIEC">"c15386"</definedName>
    <definedName name="IQ_TOTAL_OPER_EXP_BR">"c1284"</definedName>
    <definedName name="IQ_TOTAL_OPER_EXP_FIN">"c1285"</definedName>
    <definedName name="IQ_TOTAL_OPER_EXP_INS">"c1286"</definedName>
    <definedName name="IQ_TOTAL_OPER_EXP_RE">"c6274"</definedName>
    <definedName name="IQ_TOTAL_OPER_EXP_REIT">"c1287"</definedName>
    <definedName name="IQ_TOTAL_OPER_EXP_UTI">"c1288"</definedName>
    <definedName name="IQ_TOTAL_OPER_EXPEN">"c1445"</definedName>
    <definedName name="IQ_TOTAL_OPERATING_EXPENSE">"c16047"</definedName>
    <definedName name="IQ_TOTAL_OPERATING_REVENUE">"c16030"</definedName>
    <definedName name="IQ_TOTAL_OPTIONS_BEG_OS">"c2693"</definedName>
    <definedName name="IQ_TOTAL_OPTIONS_CANCELLED">"c2696"</definedName>
    <definedName name="IQ_TOTAL_OPTIONS_END_OS">"c2697"</definedName>
    <definedName name="IQ_TOTAL_OPTIONS_EXERCISABLE_END_OS">"c5819"</definedName>
    <definedName name="IQ_TOTAL_OPTIONS_EXERCISED">"c2695"</definedName>
    <definedName name="IQ_TOTAL_OPTIONS_GRANTED">"c2694"</definedName>
    <definedName name="IQ_TOTAL_ORE_RESOURCES_ALUM">"c9230"</definedName>
    <definedName name="IQ_TOTAL_ORE_RESOURCES_COP">"c9174"</definedName>
    <definedName name="IQ_TOTAL_ORE_RESOURCES_DIAM">"c9654"</definedName>
    <definedName name="IQ_TOTAL_ORE_RESOURCES_GOLD">"c9015"</definedName>
    <definedName name="IQ_TOTAL_ORE_RESOURCES_IRON">"c9389"</definedName>
    <definedName name="IQ_TOTAL_ORE_RESOURCES_LEAD">"c9442"</definedName>
    <definedName name="IQ_TOTAL_ORE_RESOURCES_MANG">"c9495"</definedName>
    <definedName name="IQ_TOTAL_ORE_RESOURCES_MOLYB">"c9707"</definedName>
    <definedName name="IQ_TOTAL_ORE_RESOURCES_NICK">"c9283"</definedName>
    <definedName name="IQ_TOTAL_ORE_RESOURCES_PLAT">"c9121"</definedName>
    <definedName name="IQ_TOTAL_ORE_RESOURCES_SILVER">"c9068"</definedName>
    <definedName name="IQ_TOTAL_ORE_RESOURCES_TITAN">"c9548"</definedName>
    <definedName name="IQ_TOTAL_ORE_RESOURCES_URAN">"c9601"</definedName>
    <definedName name="IQ_TOTAL_ORE_RESOURCES_ZINC">"c9336"</definedName>
    <definedName name="IQ_TOTAL_OTHER_OPER">"c1289"</definedName>
    <definedName name="IQ_TOTAL_OUTSTANDING_BS_DATE">"c1022"</definedName>
    <definedName name="IQ_TOTAL_OUTSTANDING_FILING_DATE">"c2107"</definedName>
    <definedName name="IQ_TOTAL_PENSION_ASSETS">"c1290"</definedName>
    <definedName name="IQ_TOTAL_PENSION_ASSETS_DOMESTIC">"c2658"</definedName>
    <definedName name="IQ_TOTAL_PENSION_ASSETS_FOREIGN">"c2666"</definedName>
    <definedName name="IQ_TOTAL_PENSION_EXP">"c1291"</definedName>
    <definedName name="IQ_TOTAL_PENSION_OBLIGATION">"c1292"</definedName>
    <definedName name="IQ_TOTAL_PRINCIPAL">"c2509"</definedName>
    <definedName name="IQ_TOTAL_PRINCIPAL_PCT">"c2510"</definedName>
    <definedName name="IQ_TOTAL_PROP">"c8765"</definedName>
    <definedName name="IQ_TOTAL_PROVED_RESERVES_NGL">"c2924"</definedName>
    <definedName name="IQ_TOTAL_PROVED_RESERVES_OIL">"c2040"</definedName>
    <definedName name="IQ_TOTAL_RE_LOANS_TOTAL_LOANS">"c15715"</definedName>
    <definedName name="IQ_TOTAL_RE_NOI_AVG_GROSS_PROP">"c16059"</definedName>
    <definedName name="IQ_TOTAL_RECEIV">"c1293"</definedName>
    <definedName name="IQ_TOTAL_RECOV_ATTRIB_RESOURCES_ALUM">"c9246"</definedName>
    <definedName name="IQ_TOTAL_RECOV_ATTRIB_RESOURCES_COAL">"c9820"</definedName>
    <definedName name="IQ_TOTAL_RECOV_ATTRIB_RESOURCES_COP">"c9190"</definedName>
    <definedName name="IQ_TOTAL_RECOV_ATTRIB_RESOURCES_DIAM">"c9670"</definedName>
    <definedName name="IQ_TOTAL_RECOV_ATTRIB_RESOURCES_GOLD">"c9031"</definedName>
    <definedName name="IQ_TOTAL_RECOV_ATTRIB_RESOURCES_IRON">"c9405"</definedName>
    <definedName name="IQ_TOTAL_RECOV_ATTRIB_RESOURCES_LEAD">"c9458"</definedName>
    <definedName name="IQ_TOTAL_RECOV_ATTRIB_RESOURCES_MANG">"c9511"</definedName>
    <definedName name="IQ_TOTAL_RECOV_ATTRIB_RESOURCES_MET_COAL">"c9760"</definedName>
    <definedName name="IQ_TOTAL_RECOV_ATTRIB_RESOURCES_MOLYB">"c9723"</definedName>
    <definedName name="IQ_TOTAL_RECOV_ATTRIB_RESOURCES_NICK">"c9299"</definedName>
    <definedName name="IQ_TOTAL_RECOV_ATTRIB_RESOURCES_PLAT">"c9137"</definedName>
    <definedName name="IQ_TOTAL_RECOV_ATTRIB_RESOURCES_SILVER">"c9084"</definedName>
    <definedName name="IQ_TOTAL_RECOV_ATTRIB_RESOURCES_STEAM">"c9790"</definedName>
    <definedName name="IQ_TOTAL_RECOV_ATTRIB_RESOURCES_TITAN">"c9564"</definedName>
    <definedName name="IQ_TOTAL_RECOV_ATTRIB_RESOURCES_URAN">"c9617"</definedName>
    <definedName name="IQ_TOTAL_RECOV_ATTRIB_RESOURCES_ZINC">"c9352"</definedName>
    <definedName name="IQ_TOTAL_RECOV_RESOURCES_ALUM">"c9236"</definedName>
    <definedName name="IQ_TOTAL_RECOV_RESOURCES_COAL">"c9815"</definedName>
    <definedName name="IQ_TOTAL_RECOV_RESOURCES_COP">"c9180"</definedName>
    <definedName name="IQ_TOTAL_RECOV_RESOURCES_DIAM">"c9660"</definedName>
    <definedName name="IQ_TOTAL_RECOV_RESOURCES_GOLD">"c9021"</definedName>
    <definedName name="IQ_TOTAL_RECOV_RESOURCES_IRON">"c9395"</definedName>
    <definedName name="IQ_TOTAL_RECOV_RESOURCES_LEAD">"c9448"</definedName>
    <definedName name="IQ_TOTAL_RECOV_RESOURCES_MANG">"c9501"</definedName>
    <definedName name="IQ_TOTAL_RECOV_RESOURCES_MET_COAL">"c9755"</definedName>
    <definedName name="IQ_TOTAL_RECOV_RESOURCES_MOLYB">"c9713"</definedName>
    <definedName name="IQ_TOTAL_RECOV_RESOURCES_NICK">"c9289"</definedName>
    <definedName name="IQ_TOTAL_RECOV_RESOURCES_PLAT">"c9127"</definedName>
    <definedName name="IQ_TOTAL_RECOV_RESOURCES_SILVER">"c9074"</definedName>
    <definedName name="IQ_TOTAL_RECOV_RESOURCES_STEAM">"c9785"</definedName>
    <definedName name="IQ_TOTAL_RECOV_RESOURCES_TITAN">"c9554"</definedName>
    <definedName name="IQ_TOTAL_RECOV_RESOURCES_URAN">"c9607"</definedName>
    <definedName name="IQ_TOTAL_RECOV_RESOURCES_ZINC">"c9342"</definedName>
    <definedName name="IQ_TOTAL_RECOVERIES_FDIC">"c6622"</definedName>
    <definedName name="IQ_TOTAL_RENTAL_REVENUE">"c16022"</definedName>
    <definedName name="IQ_TOTAL_RESOURCES_CALORIFIC_VALUE_COAL">"c9810"</definedName>
    <definedName name="IQ_TOTAL_RESOURCES_CALORIFIC_VALUE_MET_COAL">"c9750"</definedName>
    <definedName name="IQ_TOTAL_RESOURCES_CALORIFIC_VALUE_STEAM">"c9780"</definedName>
    <definedName name="IQ_TOTAL_RESOURCES_GRADE_ALUM">"c9231"</definedName>
    <definedName name="IQ_TOTAL_RESOURCES_GRADE_COP">"c9175"</definedName>
    <definedName name="IQ_TOTAL_RESOURCES_GRADE_DIAM">"c9655"</definedName>
    <definedName name="IQ_TOTAL_RESOURCES_GRADE_GOLD">"c9016"</definedName>
    <definedName name="IQ_TOTAL_RESOURCES_GRADE_IRON">"c9390"</definedName>
    <definedName name="IQ_TOTAL_RESOURCES_GRADE_LEAD">"c9443"</definedName>
    <definedName name="IQ_TOTAL_RESOURCES_GRADE_MANG">"c9496"</definedName>
    <definedName name="IQ_TOTAL_RESOURCES_GRADE_MOLYB">"c9708"</definedName>
    <definedName name="IQ_TOTAL_RESOURCES_GRADE_NICK">"c9284"</definedName>
    <definedName name="IQ_TOTAL_RESOURCES_GRADE_PLAT">"c9122"</definedName>
    <definedName name="IQ_TOTAL_RESOURCES_GRADE_SILVER">"c9069"</definedName>
    <definedName name="IQ_TOTAL_RESOURCES_GRADE_TITAN">"c9549"</definedName>
    <definedName name="IQ_TOTAL_RESOURCES_GRADE_URAN">"c9602"</definedName>
    <definedName name="IQ_TOTAL_RESOURCES_GRADE_ZINC">"c9337"</definedName>
    <definedName name="IQ_TOTAL_RETURN_SWAPS_DERIVATIVES_BENEFICIARY_FFIEC">"c13120"</definedName>
    <definedName name="IQ_TOTAL_RETURN_SWAPS_DERIVATIVES_GUARANTOR_FFIEC">"c13113"</definedName>
    <definedName name="IQ_TOTAL_REV">"c1294"</definedName>
    <definedName name="IQ_TOTAL_REV_10YR_ANN_CAGR">"c6150"</definedName>
    <definedName name="IQ_TOTAL_REV_10YR_ANN_GROWTH">"c1295"</definedName>
    <definedName name="IQ_TOTAL_REV_1YR_ANN_GROWTH">"c1296"</definedName>
    <definedName name="IQ_TOTAL_REV_2YR_ANN_CAGR">"c6151"</definedName>
    <definedName name="IQ_TOTAL_REV_2YR_ANN_GROWTH">"c1297"</definedName>
    <definedName name="IQ_TOTAL_REV_3YR_ANN_CAGR">"c6152"</definedName>
    <definedName name="IQ_TOTAL_REV_3YR_ANN_GROWTH">"c1298"</definedName>
    <definedName name="IQ_TOTAL_REV_5YR_ANN_CAGR">"c6153"</definedName>
    <definedName name="IQ_TOTAL_REV_5YR_ANN_GROWTH">"c1299"</definedName>
    <definedName name="IQ_TOTAL_REV_7YR_ANN_CAGR">"c6154"</definedName>
    <definedName name="IQ_TOTAL_REV_7YR_ANN_GROWTH">"c1300"</definedName>
    <definedName name="IQ_TOTAL_REV_AS_REPORTED">"c1301"</definedName>
    <definedName name="IQ_TOTAL_REV_BNK">"c1302"</definedName>
    <definedName name="IQ_TOTAL_REV_BNK_FDIC">"c6786"</definedName>
    <definedName name="IQ_TOTAL_REV_BR">"c1303"</definedName>
    <definedName name="IQ_TOTAL_REV_EMPLOYEE">"c1304"</definedName>
    <definedName name="IQ_TOTAL_REV_FIN">"c1305"</definedName>
    <definedName name="IQ_TOTAL_REV_INS">"c1306"</definedName>
    <definedName name="IQ_TOTAL_REV_RE">"c6275"</definedName>
    <definedName name="IQ_TOTAL_REV_REIT">"c1307"</definedName>
    <definedName name="IQ_TOTAL_REV_SHARE">"c1912"</definedName>
    <definedName name="IQ_TOTAL_REV_SUBTOTAL_AP">"c8975"</definedName>
    <definedName name="IQ_TOTAL_REV_UTI">"c1308"</definedName>
    <definedName name="IQ_TOTAL_REVENUE">"c1294"</definedName>
    <definedName name="IQ_TOTAL_REVENUE_FFIEC">"c13020"</definedName>
    <definedName name="IQ_TOTAL_REVENUE_FOREIGN_FFIEC">"c15383"</definedName>
    <definedName name="IQ_TOTAL_RISK_BASED_CAPITAL_FFIEC">"c13153"</definedName>
    <definedName name="IQ_TOTAL_RISK_BASED_CAPITAL_RATIO_FDIC">"c6747"</definedName>
    <definedName name="IQ_TOTAL_RISK_BASED_CAPITAL_RATIO_FFIEC">"c13162"</definedName>
    <definedName name="IQ_TOTAL_RISK_WEIGHTED_ASSETS_FFIEC">"c13858"</definedName>
    <definedName name="IQ_TOTAL_ROOMS">"c8789"</definedName>
    <definedName name="IQ_TOTAL_SECURITIES_FDIC">"c6306"</definedName>
    <definedName name="IQ_TOTAL_SPECIAL">"c1618"</definedName>
    <definedName name="IQ_TOTAL_SQ_FT">"c8781"</definedName>
    <definedName name="IQ_TOTAL_ST_BORROW">"c1177"</definedName>
    <definedName name="IQ_TOTAL_SUB_DEBT">"c2528"</definedName>
    <definedName name="IQ_TOTAL_SUB_DEBT_EBITDA">"c2554"</definedName>
    <definedName name="IQ_TOTAL_SUB_DEBT_EBITDA_CAPEX">"c2555"</definedName>
    <definedName name="IQ_TOTAL_SUB_DEBT_PCT">"c2529"</definedName>
    <definedName name="IQ_TOTAL_SUBS">"c2119"</definedName>
    <definedName name="IQ_TOTAL_TIME_DEPOSITS_FDIC">"c6497"</definedName>
    <definedName name="IQ_TOTAL_TIME_LESS_100000_1_TO_3_YEARS_FFIEC">"c15335"</definedName>
    <definedName name="IQ_TOTAL_TIME_LESS_100000_3_MONTHS_LESS_FFIEC">"c15333"</definedName>
    <definedName name="IQ_TOTAL_TIME_LESS_100000_3_TO_12_MONTHS_FFIEC">"c15334"</definedName>
    <definedName name="IQ_TOTAL_TIME_LESS_100000_FFIEC">"c15332"</definedName>
    <definedName name="IQ_TOTAL_TIME_LESS_100000_OVER_3_YEARS_FFIEC">"c15336"</definedName>
    <definedName name="IQ_TOTAL_TIME_MORE_100000_1_TO_3_YEARS_FFIEC">"c15340"</definedName>
    <definedName name="IQ_TOTAL_TIME_MORE_100000_3_MONTHS_LESS_FFIEC">"c15338"</definedName>
    <definedName name="IQ_TOTAL_TIME_MORE_100000_3_TO_12_MONTHS_FFIEC">"c15339"</definedName>
    <definedName name="IQ_TOTAL_TIME_MORE_100000_FFIEC">"c15337"</definedName>
    <definedName name="IQ_TOTAL_TIME_MORE_100000_OVER_3_YEARS_FFIEC">"c15341"</definedName>
    <definedName name="IQ_TOTAL_TIME_SAVINGS_DEPOSITS_FDIC">"c6498"</definedName>
    <definedName name="IQ_TOTAL_TRADING_ASSETS_FFIEC">"c12939"</definedName>
    <definedName name="IQ_TOTAL_TRADING_LIAB_DOM_FFIEC">"c12944"</definedName>
    <definedName name="IQ_TOTAL_TRADING_LIAB_FOREIGN_FFIEC">"c15296"</definedName>
    <definedName name="IQ_TOTAL_TRANS_ACCTS_FFIEC">"c15321"</definedName>
    <definedName name="IQ_TOTAL_UNITS">"c8773"</definedName>
    <definedName name="IQ_TOTAL_UNUSED_COMMITMENTS_FDIC">"c6536"</definedName>
    <definedName name="IQ_TOTAL_UNUSUAL">"c1508"</definedName>
    <definedName name="IQ_TOTAL_UNUSUAL_BNK">"c5516"</definedName>
    <definedName name="IQ_TOTAL_UNUSUAL_BR">"c5517"</definedName>
    <definedName name="IQ_TOTAL_UNUSUAL_FIN">"c5518"</definedName>
    <definedName name="IQ_TOTAL_UNUSUAL_INS">"c5519"</definedName>
    <definedName name="IQ_TOTAL_UNUSUAL_RE">"c6286"</definedName>
    <definedName name="IQ_TOTAL_UNUSUAL_REIT">"c5520"</definedName>
    <definedName name="IQ_TOTAL_UNUSUAL_SUPPLE">"c13817"</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DJ_SIZE_FINAL">"c16265"</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FIN_ADVISORS">"c3045"</definedName>
    <definedName name="IQ_TR_BUY_LEG_ADVISORS">"c2387"</definedName>
    <definedName name="IQ_TR_BUY_TERM_FEE">"c13638"</definedName>
    <definedName name="IQ_TR_BUY_TERM_FEE_PCT">"c13639"</definedName>
    <definedName name="IQ_TR_BUYBACK_TO_CLOSE">"c13919"</definedName>
    <definedName name="IQ_TR_BUYBACK_TO_HIGH">"c13917"</definedName>
    <definedName name="IQ_TR_BUYBACK_TO_LOW">"c13918"</definedName>
    <definedName name="IQ_TR_BUYER_ID">"c2404"</definedName>
    <definedName name="IQ_TR_BUYERNAME">"c2401"</definedName>
    <definedName name="IQ_TR_CANCELLED_DATE">"c2284"</definedName>
    <definedName name="IQ_TR_CASH_CONSID_PCT">"c2296"</definedName>
    <definedName name="IQ_TR_CASH_CONSID_PCT_FINAL">"c16268"</definedName>
    <definedName name="IQ_TR_CASH_ST_INVEST">"c3025"</definedName>
    <definedName name="IQ_TR_CASH_ST_INVEST_FINAL">"c16266"</definedName>
    <definedName name="IQ_TR_CHANGE_CONTROL">"c2365"</definedName>
    <definedName name="IQ_TR_CLOSED_DATE">"c2283"</definedName>
    <definedName name="IQ_TR_CO_NET_PROCEEDS">"c2268"</definedName>
    <definedName name="IQ_TR_CO_NET_PROCEEDS_ISSUE">"c17571"</definedName>
    <definedName name="IQ_TR_CO_NET_PROCEEDS_PCT">"c2270"</definedName>
    <definedName name="IQ_TR_COMMENTS">"c2383"</definedName>
    <definedName name="IQ_TR_CURRENCY">"c3016"</definedName>
    <definedName name="IQ_TR_DEAL_APPROACH">"c12706"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BT_CONSID_PCT_FINAL">"c16274"</definedName>
    <definedName name="IQ_TR_DEF_AGRMT_DATE">"c2285"</definedName>
    <definedName name="IQ_TR_DISCLOSED_FEES_EXP">"c2288"</definedName>
    <definedName name="IQ_TR_EARNOUTS">"c3023"</definedName>
    <definedName name="IQ_TR_EARNOUTS_FINAL">"c16262"</definedName>
    <definedName name="IQ_TR_EX_OVER_SHARES_ISSUE">"c17566"</definedName>
    <definedName name="IQ_TR_EXPIRED_DATE">"c2412"</definedName>
    <definedName name="IQ_TR_GROSS_OFFERING_AMT">"c2262"</definedName>
    <definedName name="IQ_TR_GROSS_PROCEEDS_ISSUE">"c17568"</definedName>
    <definedName name="IQ_TR_HYBRID_CONSID_PCT">"c2300"</definedName>
    <definedName name="IQ_TR_HYBRID_CONSID_PCT_FINAL">"c16276"</definedName>
    <definedName name="IQ_TR_IMPLIED_EQ">"c3018"</definedName>
    <definedName name="IQ_TR_IMPLIED_EQ_BV">"c3019"</definedName>
    <definedName name="IQ_TR_IMPLIED_EQ_BV_FINAL">"c16255"</definedName>
    <definedName name="IQ_TR_IMPLIED_EQ_FINAL">"c16253"</definedName>
    <definedName name="IQ_TR_IMPLIED_EQ_NI_LTM">"c3020"</definedName>
    <definedName name="IQ_TR_IMPLIED_EQ_NI_LTM_FINAL">"c16254"</definedName>
    <definedName name="IQ_TR_IMPLIED_EV">"c2301"</definedName>
    <definedName name="IQ_TR_IMPLIED_EV_BV">"c2306"</definedName>
    <definedName name="IQ_TR_IMPLIED_EV_EBIT">"c2302"</definedName>
    <definedName name="IQ_TR_IMPLIED_EV_EBIT_FINAL">"c16252"</definedName>
    <definedName name="IQ_TR_IMPLIED_EV_EBITDA">"c2303"</definedName>
    <definedName name="IQ_TR_IMPLIED_EV_EBITDA_FINAL">"c16251"</definedName>
    <definedName name="IQ_TR_IMPLIED_EV_FINAL">"c16249"</definedName>
    <definedName name="IQ_TR_IMPLIED_EV_NI_LTM">"c2307"</definedName>
    <definedName name="IQ_TR_IMPLIED_EV_REV">"c2304"</definedName>
    <definedName name="IQ_TR_IMPLIED_EV_REV_FINAL">"c16250"</definedName>
    <definedName name="IQ_TR_INIT_FILED_DATE">"c3495"</definedName>
    <definedName name="IQ_TR_IPO_TRANSACTION_ID">"c17554"</definedName>
    <definedName name="IQ_TR_LEAD_UNDERWRITERS">"c17576"</definedName>
    <definedName name="IQ_TR_LOI_DATE">"c2282"</definedName>
    <definedName name="IQ_TR_MAJ_MIN_STAKE">"c2389"</definedName>
    <definedName name="IQ_TR_NEGOTIATED_BUYBACK_PRICE">"c2414"</definedName>
    <definedName name="IQ_TR_NET_ASSUM_LIABILITIES">"c2308"</definedName>
    <definedName name="IQ_TR_NET_ASSUM_LIABILITIES_FINAL">"c16264"</definedName>
    <definedName name="IQ_TR_NET_PROCEEDS">"c2267"</definedName>
    <definedName name="IQ_TR_OFFER_DATE">"c2265"</definedName>
    <definedName name="IQ_TR_OFFER_DATE_MA">"c3035"</definedName>
    <definedName name="IQ_TR_OFFER_PER_SHARE">"c3017"</definedName>
    <definedName name="IQ_TR_OFFER_PER_SHARE_FINAL">"c16257"</definedName>
    <definedName name="IQ_TR_OPTIONS_CONSID_PCT">"c2311"</definedName>
    <definedName name="IQ_TR_OPTIONS_CONSID_PCT_FINAL">"c16278"</definedName>
    <definedName name="IQ_TR_OTHER_CONSID">"c3022"</definedName>
    <definedName name="IQ_TR_OTHER_CONSID_FINAL">"c16261"</definedName>
    <definedName name="IQ_TR_PCT_SOUGHT">"c2309"</definedName>
    <definedName name="IQ_TR_PCT_SOUGHT_ACQUIRED_FINAL">"c16256"</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_1D_PRICE">"c19180"</definedName>
    <definedName name="IQ_TR_PO_1D_RETURN">"c19179"</definedName>
    <definedName name="IQ_TR_PO_1M_PRICE">"c19184"</definedName>
    <definedName name="IQ_TR_PO_1M_RETURN">"c19183"</definedName>
    <definedName name="IQ_TR_PO_1W_PRICE">"c19182"</definedName>
    <definedName name="IQ_TR_PO_1W_RETURN">"c19181"</definedName>
    <definedName name="IQ_TR_PO_1Y_PRICE">"c19190"</definedName>
    <definedName name="IQ_TR_PO_1Y_RETURN">"c19189"</definedName>
    <definedName name="IQ_TR_PO_3M_PRICE">"c19186"</definedName>
    <definedName name="IQ_TR_PO_3M_RETURN">"c19185"</definedName>
    <definedName name="IQ_TR_PO_6M_PRICE">"c19188"</definedName>
    <definedName name="IQ_TR_PO_6M_RETURN">"c19187"</definedName>
    <definedName name="IQ_TR_PO_DISCOUNT_SHARE">"c17562"</definedName>
    <definedName name="IQ_TR_PO_ISSUE_CURRENCY">"c17557"</definedName>
    <definedName name="IQ_TR_PO_NET_PROCEEDS_SHARE">"c17563"</definedName>
    <definedName name="IQ_TR_PO_PRICE_RANGE">"c17559"</definedName>
    <definedName name="IQ_TR_PO_PRICE_RANGE_HIGH">"c17560"</definedName>
    <definedName name="IQ_TR_PO_PRICE_RANGE_LOW">"c17561"</definedName>
    <definedName name="IQ_TR_PO_PRICE_SHARE">"c17558"</definedName>
    <definedName name="IQ_TR_PO_SHARES_OFFERED">"c17564"</definedName>
    <definedName name="IQ_TR_PO_SHARES_OFFERED_EX_OVER">"c17567"</definedName>
    <definedName name="IQ_TR_PO_TICKER">"c17556"</definedName>
    <definedName name="IQ_TR_PO_TRADING_ITEM_CIQID">"c17555"</definedName>
    <definedName name="IQ_TR_POSTMONEY_VAL">"c2286"</definedName>
    <definedName name="IQ_TR_PREDEAL_SITUATION">"c2390"</definedName>
    <definedName name="IQ_TR_PREF_CONSID_PCT">"c2310"</definedName>
    <definedName name="IQ_TR_PREF_CONSID_PCT_FINAL">"c16272"</definedName>
    <definedName name="IQ_TR_PREMONEY_VAL">"c2287"</definedName>
    <definedName name="IQ_TR_PRINTING_FEES">"c2276"</definedName>
    <definedName name="IQ_TR_PROCEEDS_EX_OVER_ISSUE">"c17574"</definedName>
    <definedName name="IQ_TR_PT_MONETARY_VALUES">"c2415"</definedName>
    <definedName name="IQ_TR_PT_NUMBER_SHARES">"c2417"</definedName>
    <definedName name="IQ_TR_PT_OFFER_PER_SHARE">"c18872"</definedName>
    <definedName name="IQ_TR_PT_PCT_SHARES">"c2416"</definedName>
    <definedName name="IQ_TR_RATING_FEES">"c2275"</definedName>
    <definedName name="IQ_TR_REG_EFFECT_DATE">"c2264"</definedName>
    <definedName name="IQ_TR_REG_FILED_DATE">"c2263"</definedName>
    <definedName name="IQ_TR_REG_OVER_SHARES_ISSUE">"c17565"</definedName>
    <definedName name="IQ_TR_REG_OVER_VALUE_ISSUE">"c17572"</definedName>
    <definedName name="IQ_TR_REGISTRATION_FEES">"c2274"</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FIN_ADVISORS">"c3046"</definedName>
    <definedName name="IQ_TR_SELL_LEG_ADVISORS">"c2388"</definedName>
    <definedName name="IQ_TR_SELL_TERM_FEE">"c2298"</definedName>
    <definedName name="IQ_TR_SELL_TERM_FEE_PCT">"c2297"</definedName>
    <definedName name="IQ_TR_SELLER_ID">"c2406"</definedName>
    <definedName name="IQ_TR_SELLERNAME">"c2402"</definedName>
    <definedName name="IQ_TR_SFEATURES">"c2385"</definedName>
    <definedName name="IQ_TR_SH_NET_PROCEEDS">"c2269"</definedName>
    <definedName name="IQ_TR_SH_NET_PROCEEDS_ISSUE">"c17570"</definedName>
    <definedName name="IQ_TR_SH_NET_PROCEEDS_PCT">"c2271"</definedName>
    <definedName name="IQ_TR_SPECIAL_COMMITTEE">"c2362"</definedName>
    <definedName name="IQ_TR_STATUS">"c2399"</definedName>
    <definedName name="IQ_TR_STOCK_CONSID_PCT">"c2312"</definedName>
    <definedName name="IQ_TR_STOCK_CONSID_PCT_FINAL">"c16270"</definedName>
    <definedName name="IQ_TR_SUSPENDED_DATE">"c2407"</definedName>
    <definedName name="IQ_TR_TARGET_52WKHI_PCT">"c2351"</definedName>
    <definedName name="IQ_TR_TARGET_52WKLOW_PCT">"c2350"</definedName>
    <definedName name="IQ_TR_TARGET_ACC_ADVISORS">"c3047"</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ASH_FINAL">"c16267"</definedName>
    <definedName name="IQ_TR_TOTAL_CONSID_SH">"c2316"</definedName>
    <definedName name="IQ_TR_TOTAL_CONSID_SH_FINAL">"c16260"</definedName>
    <definedName name="IQ_TR_TOTAL_DEBT">"c2317"</definedName>
    <definedName name="IQ_TR_TOTAL_DEBT_FINAL">"c16273"</definedName>
    <definedName name="IQ_TR_TOTAL_EX_OVER_VALUE_ISSUE">"c17573"</definedName>
    <definedName name="IQ_TR_TOTAL_GROSS_TV">"c2318"</definedName>
    <definedName name="IQ_TR_TOTAL_GROSS_TV_FINAL">"c16259"</definedName>
    <definedName name="IQ_TR_TOTAL_HYBRID">"c2319"</definedName>
    <definedName name="IQ_TR_TOTAL_HYBRID_FINAL">"c16275"</definedName>
    <definedName name="IQ_TR_TOTAL_LEGAL_FEES">"c2272"</definedName>
    <definedName name="IQ_TR_TOTAL_NET_TV">"c2320"</definedName>
    <definedName name="IQ_TR_TOTAL_NET_TV_FINAL">"c16258"</definedName>
    <definedName name="IQ_TR_TOTAL_NEWMONEY">"c2289"</definedName>
    <definedName name="IQ_TR_TOTAL_OPTIONS">"c2322"</definedName>
    <definedName name="IQ_TR_TOTAL_OPTIONS_BUYER">"c3026"</definedName>
    <definedName name="IQ_TR_TOTAL_OPTIONS_BUYER_FINAL">"c16277"</definedName>
    <definedName name="IQ_TR_TOTAL_OPTIONS_FINAL">"c16263"</definedName>
    <definedName name="IQ_TR_TOTAL_PREFERRED">"c2321"</definedName>
    <definedName name="IQ_TR_TOTAL_PREFERRED_FINAL">"c16271"</definedName>
    <definedName name="IQ_TR_TOTAL_REG_AMT">"c2261"</definedName>
    <definedName name="IQ_TR_TOTAL_STOCK">"c2323"</definedName>
    <definedName name="IQ_TR_TOTAL_STOCK_FINAL">"c16269"</definedName>
    <definedName name="IQ_TR_TOTAL_TAKEDOWNS">"c2278"</definedName>
    <definedName name="IQ_TR_TOTAL_UW_COMP">"c2280"</definedName>
    <definedName name="IQ_TR_TOTALVALUE">"c2400"</definedName>
    <definedName name="IQ_TR_TRANSACTION_TYPE">"c2398"</definedName>
    <definedName name="IQ_TR_UNDERWRITER_COMP_ISSUE">"c17569"</definedName>
    <definedName name="IQ_TR_UNDERWRITERS_OTHER">"c17577"</definedName>
    <definedName name="IQ_TR_WITHDRAWN_DTE">"c2266"</definedName>
    <definedName name="IQ_TRADE_AR">"c40"</definedName>
    <definedName name="IQ_TRADE_PRINCIPAL">"c1309"</definedName>
    <definedName name="IQ_TRADING_ACCOUNT_GAINS_FEES_FDIC">"c6573"</definedName>
    <definedName name="IQ_TRADING_ASSETS">"c1310"</definedName>
    <definedName name="IQ_TRADING_ASSETS_FAIR_VALUE_TOT_FFIEC">"c13210"</definedName>
    <definedName name="IQ_TRADING_ASSETS_FDIC">"c6328"</definedName>
    <definedName name="IQ_TRADING_ASSETS_FFIEC">"c12812"</definedName>
    <definedName name="IQ_TRADING_ASSETS_FOREIGN_FFIEC">"c12940"</definedName>
    <definedName name="IQ_TRADING_ASSETS_LEVEL_1_FFIEC">"c13218"</definedName>
    <definedName name="IQ_TRADING_ASSETS_LEVEL_2_FFIEC">"c13226"</definedName>
    <definedName name="IQ_TRADING_ASSETS_LEVEL_3_FFIEC">"c13234"</definedName>
    <definedName name="IQ_TRADING_ASSETS_QUARTERLY_AVG_FFIEC">"c13085"</definedName>
    <definedName name="IQ_TRADING_CURRENCY">"c2212"</definedName>
    <definedName name="IQ_TRADING_ITEM_CIQID">"c8949"</definedName>
    <definedName name="IQ_TRADING_LIABILITIES_FAIR_VALUE_TOT_FFIEC">"c13214"</definedName>
    <definedName name="IQ_TRADING_LIABILITIES_FDIC">"c6344"</definedName>
    <definedName name="IQ_TRADING_LIABILITIES_FFIEC">"c12858"</definedName>
    <definedName name="IQ_TRADING_LIABILITIES_LEVEL_1_FFIEC">"c13222"</definedName>
    <definedName name="IQ_TRADING_LIABILITIES_LEVEL_2_FFIEC">"c13230"</definedName>
    <definedName name="IQ_TRADING_LIABILITIES_LEVEL_3_FFIEC">"c13238"</definedName>
    <definedName name="IQ_TRADING_REV_FOREIGN_FFIEC">"c15377"</definedName>
    <definedName name="IQ_TRADING_REV_OPERATING_INC_FFIEC">"c13385"</definedName>
    <definedName name="IQ_TRADING_REVENUE_FFIEC">"c13004"</definedName>
    <definedName name="IQ_TRANS_ACCTS_TOT_DEPOSITS_FFIEC">"c13904"</definedName>
    <definedName name="IQ_TRANS_IMPACT_FIN_48_CURRENT_ASSETS">"c15727"</definedName>
    <definedName name="IQ_TRANS_IMPACT_FIN_48_CURRENT_LIABILITIES">"c15729"</definedName>
    <definedName name="IQ_TRANS_IMPACT_FIN_48_LT_ASSETS">"c15728"</definedName>
    <definedName name="IQ_TRANS_IMPACT_FIN_48_NON_CURRENT_LIABILITIES">"c15730"</definedName>
    <definedName name="IQ_TRANS_IMPACT_FIN_48_RETAINED_EARNINGS">"c15731"</definedName>
    <definedName name="IQ_TRANSACTION_ACCOUNTS_FDIC">"c6544"</definedName>
    <definedName name="IQ_TRANSACTION_LIST">"c15126"</definedName>
    <definedName name="IQ_TRANSACTION_LIST_BANKRUPTCY">"c15131"</definedName>
    <definedName name="IQ_TRANSACTION_LIST_BUYBACK">"c15129"</definedName>
    <definedName name="IQ_TRANSACTION_LIST_INCL_SUBS">"c15132"</definedName>
    <definedName name="IQ_TRANSACTION_LIST_INCL_SUBS_BANKRUPTCY">"c15137"</definedName>
    <definedName name="IQ_TRANSACTION_LIST_INCL_SUBS_BUYBACK">"c15135"</definedName>
    <definedName name="IQ_TRANSACTION_LIST_INCL_SUBS_MA">"c15133"</definedName>
    <definedName name="IQ_TRANSACTION_LIST_INCL_SUBS_PO">"c15136"</definedName>
    <definedName name="IQ_TRANSACTION_LIST_INCL_SUBS_PP">"c15134"</definedName>
    <definedName name="IQ_TRANSACTION_LIST_MA">"c15127"</definedName>
    <definedName name="IQ_TRANSACTION_LIST_PO">"c15130"</definedName>
    <definedName name="IQ_TRANSACTION_LIST_PP">"c15128"</definedName>
    <definedName name="IQ_TREASURER_ID">"c15214"</definedName>
    <definedName name="IQ_TREASURER_NAME">"c15213"</definedName>
    <definedName name="IQ_TREASURY">"c1311"</definedName>
    <definedName name="IQ_TREASURY_INVEST_SECURITIES_FFIEC">"c13457"</definedName>
    <definedName name="IQ_TREASURY_OTHER_EQUITY">"c1312"</definedName>
    <definedName name="IQ_TREASURY_OTHER_EQUITY_BNK">"c1313"</definedName>
    <definedName name="IQ_TREASURY_OTHER_EQUITY_BR">"c1314"</definedName>
    <definedName name="IQ_TREASURY_OTHER_EQUITY_FIN">"c1315"</definedName>
    <definedName name="IQ_TREASURY_OTHER_EQUITY_INS">"c1316"</definedName>
    <definedName name="IQ_TREASURY_OTHER_EQUITY_RE">"c6276"</definedName>
    <definedName name="IQ_TREASURY_OTHER_EQUITY_REIT">"c1317"</definedName>
    <definedName name="IQ_TREASURY_OTHER_EQUITY_UTI">"c1318"</definedName>
    <definedName name="IQ_TREASURY_STOCK">"c1311"</definedName>
    <definedName name="IQ_TREASURY_STOCK_TRANSACTIONS_FDIC">"c6501"</definedName>
    <definedName name="IQ_TREASURY_STOCK_TRANSACTIONS_FFIEC">"c15352"</definedName>
    <definedName name="IQ_TRUCK_ASSEMBLIES">"c7021"</definedName>
    <definedName name="IQ_TRUCK_ASSEMBLIES_APR">"c7681"</definedName>
    <definedName name="IQ_TRUCK_ASSEMBLIES_APR_FC">"c8561"</definedName>
    <definedName name="IQ_TRUCK_ASSEMBLIES_FC">"c7901"</definedName>
    <definedName name="IQ_TRUCK_ASSEMBLIES_POP">"c7241"</definedName>
    <definedName name="IQ_TRUCK_ASSEMBLIES_POP_FC">"c8121"</definedName>
    <definedName name="IQ_TRUCK_ASSEMBLIES_YOY">"c7461"</definedName>
    <definedName name="IQ_TRUCK_ASSEMBLIES_YOY_FC">"c8341"</definedName>
    <definedName name="IQ_TRUST_INC">"c1319"</definedName>
    <definedName name="IQ_TRUST_PREF">"c1320"</definedName>
    <definedName name="IQ_TRUST_PREFERRED">"c3029"</definedName>
    <definedName name="IQ_TRUST_PREFERRED_PCT">"c3030"</definedName>
    <definedName name="IQ_TRUSTEE">"c8959"</definedName>
    <definedName name="IQ_TWELVE_MONTHS_FIXED_AND_FLOATING_FDIC">"c6420"</definedName>
    <definedName name="IQ_TWELVE_MONTHS_MORTGAGE_PASS_THROUGHS_FDIC">"c6412"</definedName>
    <definedName name="IQ_UFCF_10YR_ANN_CAGR">"c6179"</definedName>
    <definedName name="IQ_UFCF_10YR_ANN_GROWTH">"c1948"</definedName>
    <definedName name="IQ_UFCF_1YR_ANN_GROWTH">"c1943"</definedName>
    <definedName name="IQ_UFCF_2YR_ANN_CAGR">"c6175"</definedName>
    <definedName name="IQ_UFCF_2YR_ANN_GROWTH">"c1944"</definedName>
    <definedName name="IQ_UFCF_3YR_ANN_CAGR">"c6176"</definedName>
    <definedName name="IQ_UFCF_3YR_ANN_GROWTH">"c1945"</definedName>
    <definedName name="IQ_UFCF_5YR_ANN_CAGR">"c6177"</definedName>
    <definedName name="IQ_UFCF_5YR_ANN_GROWTH">"c1946"</definedName>
    <definedName name="IQ_UFCF_7YR_ANN_CAGR">"c6178"</definedName>
    <definedName name="IQ_UFCF_7YR_ANN_GROWTH">"c1947"</definedName>
    <definedName name="IQ_UFCF_MARGIN">"c1962"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ASSIGNED_RESERVES_COAL">"c15914"</definedName>
    <definedName name="IQ_UNASSIGNED_RESERVES_TO_TOTAL_RESERVES_COAL">"c15956"</definedName>
    <definedName name="IQ_UNCLASSIFIED_PROPERTY_OPERATING_EXPENSE">"c16034"</definedName>
    <definedName name="IQ_UNCLASSIFIED_RENTAL_INCOME">"c16021"</definedName>
    <definedName name="IQ_UNCONSOL_BEDS">"c8783"</definedName>
    <definedName name="IQ_UNCONSOL_NOI">"c16067"</definedName>
    <definedName name="IQ_UNCONSOL_PROP">"c8762"</definedName>
    <definedName name="IQ_UNCONSOL_ROOMS">"c8787"</definedName>
    <definedName name="IQ_UNCONSOL_SQ_FT">"c8778"</definedName>
    <definedName name="IQ_UNCONSOL_UNITS">"c8770"</definedName>
    <definedName name="IQ_UNDERGROUND_RESERVES_COAL">"c15922"</definedName>
    <definedName name="IQ_UNDERGROUND_RESERVES_TO_TOTAL_RESERVES_COAL">"c15960"</definedName>
    <definedName name="IQ_UNDERWRITER">"c8958"</definedName>
    <definedName name="IQ_UNDERWRITING_PROFIT">"c9975"</definedName>
    <definedName name="IQ_UNDIVIDED_PROFITS_FDIC">"c6352"</definedName>
    <definedName name="IQ_UNDRAWN_CP">"c2518"</definedName>
    <definedName name="IQ_UNDRAWN_CREDIT">"c3032"</definedName>
    <definedName name="IQ_UNDRAWN_FED_FUNDS">"c2524"</definedName>
    <definedName name="IQ_UNDRAWN_FHLB">"c2520"</definedName>
    <definedName name="IQ_UNDRAWN_LC">"c2521"</definedName>
    <definedName name="IQ_UNDRAWN_RC">"c2517"</definedName>
    <definedName name="IQ_UNDRAWN_TL">"c2519"</definedName>
    <definedName name="IQ_UNEARN_PREMIUM">"c1321"</definedName>
    <definedName name="IQ_UNEARN_REV_CURRENT">"c1322"</definedName>
    <definedName name="IQ_UNEARN_REV_CURRENT_BNK">"c1323"</definedName>
    <definedName name="IQ_UNEARN_REV_CURRENT_BR">"c1324"</definedName>
    <definedName name="IQ_UNEARN_REV_CURRENT_FIN">"c1325"</definedName>
    <definedName name="IQ_UNEARN_REV_CURRENT_INS">"c1326"</definedName>
    <definedName name="IQ_UNEARN_REV_CURRENT_RE">"c6277"</definedName>
    <definedName name="IQ_UNEARN_REV_CURRENT_REIT">"c1327"</definedName>
    <definedName name="IQ_UNEARN_REV_CURRENT_UTI">"c1328"</definedName>
    <definedName name="IQ_UNEARN_REV_LT">"c1329"</definedName>
    <definedName name="IQ_UNEARNED_INCOME_FDIC">"c6324"</definedName>
    <definedName name="IQ_UNEARNED_INCOME_FOREIGN_FDIC">"c6385"</definedName>
    <definedName name="IQ_UNEARNED_INCOME_LL_REC_DOM_FFIEC">"c12916"</definedName>
    <definedName name="IQ_UNEARNED_INCOME_LL_REC_FFIEC">"c12897"</definedName>
    <definedName name="IQ_UNEARNED_PREMIUMS_PC_FFIEC">"c13101"</definedName>
    <definedName name="IQ_UNEMPLOYMENT_RATE">"c7023"</definedName>
    <definedName name="IQ_UNEMPLOYMENT_RATE_FC">"c7903"</definedName>
    <definedName name="IQ_UNEMPLOYMENT_RATE_POP">"c7243"</definedName>
    <definedName name="IQ_UNEMPLOYMENT_RATE_POP_FC">"c8123"</definedName>
    <definedName name="IQ_UNEMPLOYMENT_RATE_YOY">"c7463"</definedName>
    <definedName name="IQ_UNEMPLOYMENT_RATE_YOY_FC">"c8343"</definedName>
    <definedName name="IQ_UNIT_LABOR_COST_INDEX">"c7025"</definedName>
    <definedName name="IQ_UNIT_LABOR_COST_INDEX_APR">"c7685"</definedName>
    <definedName name="IQ_UNIT_LABOR_COST_INDEX_APR_FC">"c8565"</definedName>
    <definedName name="IQ_UNIT_LABOR_COST_INDEX_FC">"c7905"</definedName>
    <definedName name="IQ_UNIT_LABOR_COST_INDEX_PCT_CHANGE">"c7024"</definedName>
    <definedName name="IQ_UNIT_LABOR_COST_INDEX_PCT_CHANGE_FC">"c7904"</definedName>
    <definedName name="IQ_UNIT_LABOR_COST_INDEX_PCT_CHANGE_POP">"c7244"</definedName>
    <definedName name="IQ_UNIT_LABOR_COST_INDEX_PCT_CHANGE_POP_FC">"c8124"</definedName>
    <definedName name="IQ_UNIT_LABOR_COST_INDEX_PCT_CHANGE_YOY">"c7464"</definedName>
    <definedName name="IQ_UNIT_LABOR_COST_INDEX_PCT_CHANGE_YOY_FC">"c8344"</definedName>
    <definedName name="IQ_UNIT_LABOR_COST_INDEX_POP">"c7245"</definedName>
    <definedName name="IQ_UNIT_LABOR_COST_INDEX_POP_FC">"c8125"</definedName>
    <definedName name="IQ_UNIT_LABOR_COST_INDEX_YOY">"c7465"</definedName>
    <definedName name="IQ_UNIT_LABOR_COST_INDEX_YOY_FC">"c8345"</definedName>
    <definedName name="IQ_UNLEVERED_FCF">"c1908"</definedName>
    <definedName name="IQ_UNPAID_CLAIMS">"c1330"</definedName>
    <definedName name="IQ_UNPROFITABLE_INSTITUTIONS_FDIC">"c6722"</definedName>
    <definedName name="IQ_UNREALIZED_GAIN">"c1619"</definedName>
    <definedName name="IQ_UNRECOG_TAX_BENEFIT_BEG_PERIOD">"c15732"</definedName>
    <definedName name="IQ_UNRECOG_TAX_BENEFIT_END_PERIOD">"c15740"</definedName>
    <definedName name="IQ_UNRECOG_TAX_BENEFIT_OTHER_ADJ">"c15739"</definedName>
    <definedName name="IQ_UNSECURED_COMMITMENTS_COMMERCIAL_RE_UNUSED_FFIEC">"c13246"</definedName>
    <definedName name="IQ_UNSECURED_DEBT">"c2548"</definedName>
    <definedName name="IQ_UNSECURED_DEBT_PCT">"c2549"</definedName>
    <definedName name="IQ_UNUSED_LOAN_COMMITMENTS_FDIC">"c6368"</definedName>
    <definedName name="IQ_UNUSUAL_EXP">"c1456"</definedName>
    <definedName name="IQ_UPGRADE_REBUILD_CABLE_INVEST">"c15804"</definedName>
    <definedName name="IQ_US_ADDRESS_LEASE_FIN_REC_FFIEC">"c13624"</definedName>
    <definedName name="IQ_US_AGENCY_OBLIG_FFIEC">"c12779"</definedName>
    <definedName name="IQ_US_AGENCY_OBLIG_HTM_AMORT_COST_FFIEC">"c20438"</definedName>
    <definedName name="IQ_US_AGENCY_OBLIG_HTM_FAIR_VAL_FFIEC">"c20473"</definedName>
    <definedName name="IQ_US_AGENCY_OBLIG_TRADING_DOM_FFIEC">"c12919"</definedName>
    <definedName name="IQ_US_AGENCY_OBLIG_TRADING_FFIEC">"c12814"</definedName>
    <definedName name="IQ_US_AGENCY_OBLIGATIONS_AFS_AMORT_COST_FFIEC">"c20490"</definedName>
    <definedName name="IQ_US_AGENCY_OBLIGATIONS_AFS_FAIR_VAL_FFIEC">"c20455"</definedName>
    <definedName name="IQ_US_AGENCY_OBLIGATIONS_AVAIL_SALE_FFIEC">"c12793"</definedName>
    <definedName name="IQ_US_BANKS_OTHER_INST_FOREIGN_DEP_FFIEC">"c15343"</definedName>
    <definedName name="IQ_US_BRANCHES_FOREIGN_BANK_LOANS_FDIC">"c6435"</definedName>
    <definedName name="IQ_US_BRANCHES_FOREIGN_BANKS_FDIC">"c6390"</definedName>
    <definedName name="IQ_US_GAAP">"c1331"</definedName>
    <definedName name="IQ_US_GAAP_BASIC_EPS_EXCL">"c2984"</definedName>
    <definedName name="IQ_US_GAAP_BASIC_EPS_INCL">"c2982"</definedName>
    <definedName name="IQ_US_GAAP_BASIC_WEIGHT">"c2980"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_ADJ">"c2927"</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_ADJ">"c2959"</definedName>
    <definedName name="IQ_US_GAAP_EXTRA_ACC_ITEMS_ADJ">"c2958"</definedName>
    <definedName name="IQ_US_GAAP_INC_TAX_ADJ">"c2961"</definedName>
    <definedName name="IQ_US_GAAP_INTEREST_EXP_ADJ">"c2957"</definedName>
    <definedName name="IQ_US_GAAP_LIAB_LT_ADJ">"c2928"</definedName>
    <definedName name="IQ_US_GAAP_LIAB_TOTAL_LIAB">"c2933"</definedName>
    <definedName name="IQ_US_GAAP_MINORITY_INTEREST_IS_ADJ">"c2960"</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INCL">"c2978"</definedName>
    <definedName name="IQ_US_GAAP_OTHER_ADJ_ADJ">"c2962"</definedName>
    <definedName name="IQ_US_GAAP_OTHER_NON_OPER_ADJ">"c2955"</definedName>
    <definedName name="IQ_US_GAAP_OTHER_OPER_ADJ">"c2954"</definedName>
    <definedName name="IQ_US_GAAP_RD_ADJ">"c2953"</definedName>
    <definedName name="IQ_US_GAAP_SGA_ADJ">"c2952"</definedName>
    <definedName name="IQ_US_GAAP_TOTAL_ASSETS">"c2931"</definedName>
    <definedName name="IQ_US_GAAP_TOTAL_EQUITY">"c2934"</definedName>
    <definedName name="IQ_US_GAAP_TOTAL_EQUITY_ADJ">"c2929"</definedName>
    <definedName name="IQ_US_GAAP_TOTAL_REV_ADJ">"c2950"</definedName>
    <definedName name="IQ_US_GAAP_TOTAL_UNUSUAL_ADJ">"c2956"</definedName>
    <definedName name="IQ_US_GOV_AGENCIES_FDIC">"c6395"</definedName>
    <definedName name="IQ_US_GOV_DEPOSITS_FDIC">"c6483"</definedName>
    <definedName name="IQ_US_GOV_ENTERPRISES_FDIC">"c6396"</definedName>
    <definedName name="IQ_US_GOV_NONCURRENT_LOANS_TOTAL_NONCURRENT_FDIC">"c6779"</definedName>
    <definedName name="IQ_US_GOV_NONTRANSACTION_ACCOUNTS_FDIC">"c6546"</definedName>
    <definedName name="IQ_US_GOV_OBLIGATIONS_FDIC">"c6299"</definedName>
    <definedName name="IQ_US_GOV_SECURITIES_FDIC">"c6297"</definedName>
    <definedName name="IQ_US_GOV_TOTAL_DEPOSITS_FDIC">"c6472"</definedName>
    <definedName name="IQ_US_GOV_TRANSACTION_ACCOUNTS_FDIC">"c6538"</definedName>
    <definedName name="IQ_US_GOVT_NON_TRANS_ACCTS_FFIEC">"c15323"</definedName>
    <definedName name="IQ_US_GOVT_STATE_POLI_SUBD_IN_US_FOREIGN_DEP_FFIEC">"c15346"</definedName>
    <definedName name="IQ_US_GOVT_TRANS_ACCTS_FFIEC">"c15315"</definedName>
    <definedName name="IQ_US_INST_DUE_30_89_FFIEC">"c13268"</definedName>
    <definedName name="IQ_US_INST_DUE_90_FFIEC">"c13294"</definedName>
    <definedName name="IQ_US_INST_NON_ACCRUAL_FFIEC">"c13320"</definedName>
    <definedName name="IQ_US_SPONSORED_AGENCY_OBLIG_AFS_AMORT_COST_FFIEC">"c20491"</definedName>
    <definedName name="IQ_US_SPONSORED_AGENCY_OBLIG_AFS_FAIR_VAL_FFIEC">"c20456"</definedName>
    <definedName name="IQ_US_SPONSORED_AGENCY_OBLIG_AVAIL_SALE_FFIEC">"c12794"</definedName>
    <definedName name="IQ_US_SPONSORED_AGENCY_OBLIG_FFIEC">"c12780"</definedName>
    <definedName name="IQ_US_SPONSORED_AGENCY_OBLIG_HTM_AMORT_COST_FFIEC">"c20439"</definedName>
    <definedName name="IQ_US_SPONSORED_AGENCY_OBLIG_HTM_FAIR_VAL_FFIEC">"c20474"</definedName>
    <definedName name="IQ_US_TREASURY_SEC_AFS_AMORT_COST_FFIEC">"c20489"</definedName>
    <definedName name="IQ_US_TREASURY_SEC_AFS_FAIR_VAL_FFIEC">"c20454"</definedName>
    <definedName name="IQ_US_TREASURY_SEC_AVAIL_SALE_FFIEC">"c12792"</definedName>
    <definedName name="IQ_US_TREASURY_SEC_TRADING_DOM_FFIEC">"c12918"</definedName>
    <definedName name="IQ_US_TREASURY_SEC_TRADING_FFIEC">"c12813"</definedName>
    <definedName name="IQ_US_TREASURY_SECURITIES_FDIC">"c6298"</definedName>
    <definedName name="IQ_US_TREASURY_SECURITIES_FFIEC">"c12778"</definedName>
    <definedName name="IQ_US_TREASURY_SECURITIES_HTM_AMORT_COST_FFIEC">"c20437"</definedName>
    <definedName name="IQ_US_TREASURY_SECURITIES_HTM_FAIR_VAL_FFIEC">"c20472"</definedName>
    <definedName name="IQ_UST_SEC_GOVT_AGENCY_CORP_QUARTERLY_AVG_FFIEC">"c15469"</definedName>
    <definedName name="IQ_UST_SECURITIES_GOVT_AGENCY_QUARTERLY_AVG_FFIEC">"c15468"</definedName>
    <definedName name="IQ_UTIL_PPE_NET">"c1620"</definedName>
    <definedName name="IQ_UTIL_REV">"c2091"</definedName>
    <definedName name="IQ_UTILITY_EXPENSE">"c16031"</definedName>
    <definedName name="IQ_UV_PENSION_LIAB">"c1332"</definedName>
    <definedName name="IQ_VALUATION_ALLOWANCES_FDIC">"c6400"</definedName>
    <definedName name="IQ_VALUE_CUSTOMER_ASSETS">"c20433"</definedName>
    <definedName name="IQ_VALUE_TRADED">"c1519"</definedName>
    <definedName name="IQ_VALUE_TRADED_LAST_3MTH">"c1530"</definedName>
    <definedName name="IQ_VALUE_TRADED_LAST_6MTH">"c1531"</definedName>
    <definedName name="IQ_VALUE_TRADED_LAST_MTH">"c1529"</definedName>
    <definedName name="IQ_VALUE_TRADED_LAST_WK">"c1528"</definedName>
    <definedName name="IQ_VALUE_TRADED_LAST_YR">"c1532"</definedName>
    <definedName name="IQ_VARIABLE_RATE_PREFERREDS_INT_SENSITIVITY_FFIEC">"c13096"</definedName>
    <definedName name="IQ_VC_REV_OPERATING_INC_FFIEC">"c13388"</definedName>
    <definedName name="IQ_VC_REVENUE_FDIC">"c6667"</definedName>
    <definedName name="IQ_VEHICLE_ASSEMBLIES_LIGHT">"c6905"</definedName>
    <definedName name="IQ_VEHICLE_ASSEMBLIES_LIGHT_APR">"c7565"</definedName>
    <definedName name="IQ_VEHICLE_ASSEMBLIES_LIGHT_APR_FC">"c8445"</definedName>
    <definedName name="IQ_VEHICLE_ASSEMBLIES_LIGHT_FC">"c7785"</definedName>
    <definedName name="IQ_VEHICLE_ASSEMBLIES_LIGHT_NEW">"c6925"</definedName>
    <definedName name="IQ_VEHICLE_ASSEMBLIES_LIGHT_NEW_APR">"c7585"</definedName>
    <definedName name="IQ_VEHICLE_ASSEMBLIES_LIGHT_NEW_APR_FC">"c8465"</definedName>
    <definedName name="IQ_VEHICLE_ASSEMBLIES_LIGHT_NEW_FC">"c7805"</definedName>
    <definedName name="IQ_VEHICLE_ASSEMBLIES_LIGHT_NEW_POP">"c7145"</definedName>
    <definedName name="IQ_VEHICLE_ASSEMBLIES_LIGHT_NEW_POP_FC">"c8025"</definedName>
    <definedName name="IQ_VEHICLE_ASSEMBLIES_LIGHT_NEW_YOY">"c7365"</definedName>
    <definedName name="IQ_VEHICLE_ASSEMBLIES_LIGHT_NEW_YOY_FC">"c8245"</definedName>
    <definedName name="IQ_VEHICLE_ASSEMBLIES_LIGHT_POP">"c7125"</definedName>
    <definedName name="IQ_VEHICLE_ASSEMBLIES_LIGHT_POP_FC">"c8005"</definedName>
    <definedName name="IQ_VEHICLE_ASSEMBLIES_LIGHT_YOY">"c7345"</definedName>
    <definedName name="IQ_VEHICLE_ASSEMBLIES_LIGHT_YOY_FC">"c8225"</definedName>
    <definedName name="IQ_VEHICLE_ASSEMBLIES_TOTAL">"c7020"</definedName>
    <definedName name="IQ_VEHICLE_ASSEMBLIES_TOTAL_APR">"c7680"</definedName>
    <definedName name="IQ_VEHICLE_ASSEMBLIES_TOTAL_APR_FC">"c8560"</definedName>
    <definedName name="IQ_VEHICLE_ASSEMBLIES_TOTAL_FC">"c7900"</definedName>
    <definedName name="IQ_VEHICLE_ASSEMBLIES_TOTAL_POP">"c7240"</definedName>
    <definedName name="IQ_VEHICLE_ASSEMBLIES_TOTAL_POP_FC">"c8120"</definedName>
    <definedName name="IQ_VEHICLE_ASSEMBLIES_TOTAL_YOY">"c7460"</definedName>
    <definedName name="IQ_VEHICLE_ASSEMBLIES_TOTAL_YOY_FC">"c8340"</definedName>
    <definedName name="IQ_VEHICLE_LOANS">"c15249"</definedName>
    <definedName name="IQ_VENTURE_CAPITAL_REVENUE_FFIEC">"c13010"</definedName>
    <definedName name="IQ_VIF_AFTER_COST_CAPITAL_COVERED">"c9966"</definedName>
    <definedName name="IQ_VIF_AFTER_COST_CAPITAL_GROUP">"c9952"</definedName>
    <definedName name="IQ_VIF_BEFORE_COST_CAPITAL_COVERED">"c9964"</definedName>
    <definedName name="IQ_VIF_BEFORE_COST_CAPITAL_GROUP">"c9950"</definedName>
    <definedName name="IQ_VOICE_SUB_BASIC_SUB">"c16203"</definedName>
    <definedName name="IQ_VOICE_SUB_TOTAL_HOMES_PASSED">"c15770"</definedName>
    <definedName name="IQ_VOICE_SUB_VIDEO_SUB">"c15789"</definedName>
    <definedName name="IQ_VOL_LAST_3MTH">"c1525"</definedName>
    <definedName name="IQ_VOL_LAST_6MTH">"c1526"</definedName>
    <definedName name="IQ_VOL_LAST_MTH">"c1524"</definedName>
    <definedName name="IQ_VOL_LAST_WK">"c1523"</definedName>
    <definedName name="IQ_VOL_LAST_YR">"c1527"</definedName>
    <definedName name="IQ_VOLATILE_LIABILITIES_FDIC">"c6364"</definedName>
    <definedName name="IQ_VOLUME">"c1333"</definedName>
    <definedName name="IQ_VWAP">"c13514"</definedName>
    <definedName name="IQ_WAC_CURRENT">"c8961"</definedName>
    <definedName name="IQ_WAC_ORIGINAL">"c8953"</definedName>
    <definedName name="IQ_WAM_CURRENT">"c8962"</definedName>
    <definedName name="IQ_WAM_ORIGINAL">"c8952"</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50000</definedName>
    <definedName name="IQ_WEIGHTED_AVG_PRICE">"c1334"</definedName>
    <definedName name="IQ_WHOLESALE_INVENTORIES">"c7027"</definedName>
    <definedName name="IQ_WHOLESALE_INVENTORIES_APR">"c7687"</definedName>
    <definedName name="IQ_WHOLESALE_INVENTORIES_APR_FC">"c8567"</definedName>
    <definedName name="IQ_WHOLESALE_INVENTORIES_FC">"c7907"</definedName>
    <definedName name="IQ_WHOLESALE_INVENTORIES_POP">"c7247"</definedName>
    <definedName name="IQ_WHOLESALE_INVENTORIES_POP_FC">"c8127"</definedName>
    <definedName name="IQ_WHOLESALE_INVENTORIES_YOY">"c7467"</definedName>
    <definedName name="IQ_WHOLESALE_INVENTORIES_YOY_FC">"c8347"</definedName>
    <definedName name="IQ_WHOLESALE_IS_RATIO">"c7026"</definedName>
    <definedName name="IQ_WHOLESALE_IS_RATIO_FC">"c7906"</definedName>
    <definedName name="IQ_WHOLESALE_IS_RATIO_POP">"c7246"</definedName>
    <definedName name="IQ_WHOLESALE_IS_RATIO_POP_FC">"c8126"</definedName>
    <definedName name="IQ_WHOLESALE_IS_RATIO_YOY">"c7466"</definedName>
    <definedName name="IQ_WHOLESALE_IS_RATIO_YOY_FC">"c8346"</definedName>
    <definedName name="IQ_WHOLESALE_SALES">"c7028"</definedName>
    <definedName name="IQ_WHOLESALE_SALES_APR">"c7688"</definedName>
    <definedName name="IQ_WHOLESALE_SALES_APR_FC">"c8568"</definedName>
    <definedName name="IQ_WHOLESALE_SALES_FC">"c7908"</definedName>
    <definedName name="IQ_WHOLESALE_SALES_INDEX">"c7029"</definedName>
    <definedName name="IQ_WHOLESALE_SALES_INDEX_APR">"c7689"</definedName>
    <definedName name="IQ_WHOLESALE_SALES_INDEX_APR_FC">"c8569"</definedName>
    <definedName name="IQ_WHOLESALE_SALES_INDEX_FC">"c7909"</definedName>
    <definedName name="IQ_WHOLESALE_SALES_INDEX_POP">"c7249"</definedName>
    <definedName name="IQ_WHOLESALE_SALES_INDEX_POP_FC">"c8129"</definedName>
    <definedName name="IQ_WHOLESALE_SALES_INDEX_YOY">"c7469"</definedName>
    <definedName name="IQ_WHOLESALE_SALES_INDEX_YOY_FC">"c8349"</definedName>
    <definedName name="IQ_WHOLESALE_SALES_POP">"c7248"</definedName>
    <definedName name="IQ_WHOLESALE_SALES_POP_FC">"c8128"</definedName>
    <definedName name="IQ_WHOLESALE_SALES_YOY">"c7468"</definedName>
    <definedName name="IQ_WHOLESALE_SALES_YOY_FC">"c8348"</definedName>
    <definedName name="IQ_WIP_INV">"c1335"</definedName>
    <definedName name="IQ_WIRELESS_PENETRATION">"c15767"</definedName>
    <definedName name="IQ_WORKING_CAP">"c3494"</definedName>
    <definedName name="IQ_WORKMEN_WRITTEN">"c1336"</definedName>
    <definedName name="IQ_WRITTEN_OPTION_CONTRACTS_FDIC">"c6509"</definedName>
    <definedName name="IQ_WRITTEN_OPTION_CONTRACTS_FX_RISK_FDIC">"c6514"</definedName>
    <definedName name="IQ_WRITTEN_OPTION_CONTRACTS_NON_FX_IR_FDIC">"c6519"</definedName>
    <definedName name="IQ_WTD_AVG_IR_AFTER_FIVE">"c15700"</definedName>
    <definedName name="IQ_WTD_AVG_IR_CY">"c15695"</definedName>
    <definedName name="IQ_WTD_AVG_IR_CY1">"c15696"</definedName>
    <definedName name="IQ_WTD_AVG_IR_CY2">"c15697"</definedName>
    <definedName name="IQ_WTD_AVG_IR_CY3">"c15698"</definedName>
    <definedName name="IQ_WTD_AVG_IR_CY4">"c15699"</definedName>
    <definedName name="IQ_WTD_AVG_IR_LT_DEBT">"c15693"</definedName>
    <definedName name="IQ_WTD_AVG_IR_TOTAL_DEBT">"c15694"</definedName>
    <definedName name="IQ_XDIV_DATE">"c2203"</definedName>
    <definedName name="IQ_XDIV_DATE_LIST">"c17416"</definedName>
    <definedName name="IQ_YEAR_FOUNDED">"c6793"</definedName>
    <definedName name="IQ_YEARHIGH">"c1337"</definedName>
    <definedName name="IQ_YEARHIGH_DATE">"c2250"</definedName>
    <definedName name="IQ_YEARHIGH_RT">"YEARHIGH"</definedName>
    <definedName name="IQ_YEARLOW">"c1338"</definedName>
    <definedName name="IQ_YEARLOW_DATE">"c2251"</definedName>
    <definedName name="IQ_YEARLOW_RT">"YEARLOW"</definedName>
    <definedName name="IQ_YIELD_CURVE_LIST">"c19250"</definedName>
    <definedName name="IQ_YIELD_FED_FUNDS_SOLD_FFIEC">"c13487"</definedName>
    <definedName name="IQ_YIELD_TRADING_ASSETS_FFIEC">"c13488"</definedName>
    <definedName name="IQ_YTD">3000</definedName>
    <definedName name="IQ_YTDMONTH">130000</definedName>
    <definedName name="IQ_YTW">"c2163"</definedName>
    <definedName name="IQ_YTW_DATE">"c2164"</definedName>
    <definedName name="IQ_YTW_DATE_TYPE">"c2165"</definedName>
    <definedName name="IQ_Z_SCORE">"c1339"</definedName>
    <definedName name="IQB_BOOKMARK_COUNT">1</definedName>
    <definedName name="ISAL">#N/A</definedName>
    <definedName name="ITREV">#N/A</definedName>
    <definedName name="iyjg" localSheetId="7">{#VALUE!,#N/A,FALSE,0}</definedName>
    <definedName name="iyjg">{#VALUE!,#N/A,FALSE,0}</definedName>
    <definedName name="jack" localSheetId="7">{"'Feb 99'!$A$1:$G$30"}</definedName>
    <definedName name="jack">{"'Feb 99'!$A$1:$G$30"}</definedName>
    <definedName name="Jane" localSheetId="7">{#N/A,#N/A,FALSE,"Expenditures";#N/A,#N/A,FALSE,"Property Placed In-Service";#N/A,#N/A,FALSE,"Removals";#N/A,#N/A,FALSE,"Retirements";#N/A,#N/A,FALSE,"CWIP Balances";#N/A,#N/A,FALSE,"CWIP_Expend_Ratios";#N/A,#N/A,FALSE,"CWIP_Yr_End"}</definedName>
    <definedName name="Jane">{#N/A,#N/A,FALSE,"Expenditures";#N/A,#N/A,FALSE,"Property Placed In-Service";#N/A,#N/A,FALSE,"Removals";#N/A,#N/A,FALSE,"Retirements";#N/A,#N/A,FALSE,"CWIP Balances";#N/A,#N/A,FALSE,"CWIP_Expend_Ratios";#N/A,#N/A,FALSE,"CWIP_Yr_End"}</definedName>
    <definedName name="Jane_1" localSheetId="7">{#N/A,#N/A,FALSE,"Expenditures";#N/A,#N/A,FALSE,"Property Placed In-Service";#N/A,#N/A,FALSE,"Removals";#N/A,#N/A,FALSE,"Retirements";#N/A,#N/A,FALSE,"CWIP Balances";#N/A,#N/A,FALSE,"CWIP_Expend_Ratios";#N/A,#N/A,FALSE,"CWIP_Yr_End"}</definedName>
    <definedName name="Jane_1">{#N/A,#N/A,FALSE,"Expenditures";#N/A,#N/A,FALSE,"Property Placed In-Service";#N/A,#N/A,FALSE,"Removals";#N/A,#N/A,FALSE,"Retirements";#N/A,#N/A,FALSE,"CWIP Balances";#N/A,#N/A,FALSE,"CWIP_Expend_Ratios";#N/A,#N/A,FALSE,"CWIP_Yr_End"}</definedName>
    <definedName name="Jane_1_1" localSheetId="7">{#N/A,#N/A,FALSE,"Expenditures";#N/A,#N/A,FALSE,"Property Placed In-Service";#N/A,#N/A,FALSE,"Removals";#N/A,#N/A,FALSE,"Retirements";#N/A,#N/A,FALSE,"CWIP Balances";#N/A,#N/A,FALSE,"CWIP_Expend_Ratios";#N/A,#N/A,FALSE,"CWIP_Yr_End"}</definedName>
    <definedName name="Jane_1_1">{#N/A,#N/A,FALSE,"Expenditures";#N/A,#N/A,FALSE,"Property Placed In-Service";#N/A,#N/A,FALSE,"Removals";#N/A,#N/A,FALSE,"Retirements";#N/A,#N/A,FALSE,"CWIP Balances";#N/A,#N/A,FALSE,"CWIP_Expend_Ratios";#N/A,#N/A,FALSE,"CWIP_Yr_End"}</definedName>
    <definedName name="Jane_2" localSheetId="7">{#N/A,#N/A,FALSE,"Expenditures";#N/A,#N/A,FALSE,"Property Placed In-Service";#N/A,#N/A,FALSE,"Removals";#N/A,#N/A,FALSE,"Retirements";#N/A,#N/A,FALSE,"CWIP Balances";#N/A,#N/A,FALSE,"CWIP_Expend_Ratios";#N/A,#N/A,FALSE,"CWIP_Yr_End"}</definedName>
    <definedName name="Jane_2">{#N/A,#N/A,FALSE,"Expenditures";#N/A,#N/A,FALSE,"Property Placed In-Service";#N/A,#N/A,FALSE,"Removals";#N/A,#N/A,FALSE,"Retirements";#N/A,#N/A,FALSE,"CWIP Balances";#N/A,#N/A,FALSE,"CWIP_Expend_Ratios";#N/A,#N/A,FALSE,"CWIP_Yr_End"}</definedName>
    <definedName name="Jas" localSheetId="7">{"'Feb 99'!$A$1:$G$30"}</definedName>
    <definedName name="Jas">{"'Feb 99'!$A$1:$G$30"}</definedName>
    <definedName name="jdk">0</definedName>
    <definedName name="jeff" localSheetId="7">{#N/A,#N/A,FALSE,"Monthly SAIFI";#N/A,#N/A,FALSE,"Yearly SAIFI";#N/A,#N/A,FALSE,"Monthly CAIDI";#N/A,#N/A,FALSE,"Yearly CAIDI";#N/A,#N/A,FALSE,"Monthly SAIDI";#N/A,#N/A,FALSE,"Yearly SAIDI";#N/A,#N/A,FALSE,"Monthly MAIFI";#N/A,#N/A,FALSE,"Yearly MAIFI";#N/A,#N/A,FALSE,"Monthly Cust &gt;=4 Int"}</definedName>
    <definedName name="jeff">{#N/A,#N/A,FALSE,"Monthly SAIFI";#N/A,#N/A,FALSE,"Yearly SAIFI";#N/A,#N/A,FALSE,"Monthly CAIDI";#N/A,#N/A,FALSE,"Yearly CAIDI";#N/A,#N/A,FALSE,"Monthly SAIDI";#N/A,#N/A,FALSE,"Yearly SAIDI";#N/A,#N/A,FALSE,"Monthly MAIFI";#N/A,#N/A,FALSE,"Yearly MAIFI";#N/A,#N/A,FALSE,"Monthly Cust &gt;=4 Int"}</definedName>
    <definedName name="jghjgjgfjgj" localSheetId="7">{#N/A,#N/A,FALSE,"Monthly SAIFI";#N/A,#N/A,FALSE,"Yearly SAIFI";#N/A,#N/A,FALSE,"Monthly CAIDI";#N/A,#N/A,FALSE,"Yearly CAIDI";#N/A,#N/A,FALSE,"Monthly SAIDI";#N/A,#N/A,FALSE,"Yearly SAIDI";#N/A,#N/A,FALSE,"Monthly MAIFI";#N/A,#N/A,FALSE,"Yearly MAIFI";#N/A,#N/A,FALSE,"Monthly Cust &gt;=4 Int"}</definedName>
    <definedName name="jghjgjgfjgj">{#N/A,#N/A,FALSE,"Monthly SAIFI";#N/A,#N/A,FALSE,"Yearly SAIFI";#N/A,#N/A,FALSE,"Monthly CAIDI";#N/A,#N/A,FALSE,"Yearly CAIDI";#N/A,#N/A,FALSE,"Monthly SAIDI";#N/A,#N/A,FALSE,"Yearly SAIDI";#N/A,#N/A,FALSE,"Monthly MAIFI";#N/A,#N/A,FALSE,"Yearly MAIFI";#N/A,#N/A,FALSE,"Monthly Cust &gt;=4 Int"}</definedName>
    <definedName name="jh" localSheetId="7">{#N/A,#N/A,FALSE,"schA"}</definedName>
    <definedName name="jh">{#N/A,#N/A,FALSE,"schA"}</definedName>
    <definedName name="jhhh" localSheetId="7">{#N/A,#N/A,FALSE,"schA"}</definedName>
    <definedName name="jhhh">{#N/A,#N/A,FALSE,"schA"}</definedName>
    <definedName name="jjj" localSheetId="7">{#N/A,#N/A,FALSE,"schA"}</definedName>
    <definedName name="jjj">{#N/A,#N/A,FALSE,"schA"}</definedName>
    <definedName name="jjjj" localSheetId="7">{#N/A,#N/A,FALSE,"schA"}</definedName>
    <definedName name="jjjj">{#N/A,#N/A,FALSE,"schA"}</definedName>
    <definedName name="jjjjmm" localSheetId="7">{#N/A,#N/A,FALSE,"schA"}</definedName>
    <definedName name="jjjjmm">{#N/A,#N/A,FALSE,"schA"}</definedName>
    <definedName name="jjnn" localSheetId="7">{#N/A,#N/A,FALSE,"Expenditures";#N/A,#N/A,FALSE,"Property Placed In-Service";#N/A,#N/A,FALSE,"CWIP Balances"}</definedName>
    <definedName name="jjnn">{#N/A,#N/A,FALSE,"Expenditures";#N/A,#N/A,FALSE,"Property Placed In-Service";#N/A,#N/A,FALSE,"CWIP Balances"}</definedName>
    <definedName name="jkkjlj" localSheetId="7">{#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 localSheetId="7">{#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k" localSheetId="7">{#N/A,#N/A,FALSE,"schA"}</definedName>
    <definedName name="jkkk">{#N/A,#N/A,FALSE,"schA"}</definedName>
    <definedName name="John" localSheetId="7">{#N/A,#N/A,FALSE,"Monthly SAIFI";#N/A,#N/A,FALSE,"Yearly SAIFI";#N/A,#N/A,FALSE,"Monthly CAIDI";#N/A,#N/A,FALSE,"Yearly CAIDI";#N/A,#N/A,FALSE,"Monthly SAIDI";#N/A,#N/A,FALSE,"Yearly SAIDI";#N/A,#N/A,FALSE,"Monthly MAIFI";#N/A,#N/A,FALSE,"Yearly MAIFI";#N/A,#N/A,FALSE,"Monthly Cust &gt;=4 Int"}</definedName>
    <definedName name="John">{#N/A,#N/A,FALSE,"Monthly SAIFI";#N/A,#N/A,FALSE,"Yearly SAIFI";#N/A,#N/A,FALSE,"Monthly CAIDI";#N/A,#N/A,FALSE,"Yearly CAIDI";#N/A,#N/A,FALSE,"Monthly SAIDI";#N/A,#N/A,FALSE,"Yearly SAIDI";#N/A,#N/A,FALSE,"Monthly MAIFI";#N/A,#N/A,FALSE,"Yearly MAIFI";#N/A,#N/A,FALSE,"Monthly Cust &gt;=4 Int"}</definedName>
    <definedName name="JP" localSheetId="7">{#N/A,#N/A,FALSE,"SCHEDULES- board";#N/A,#N/A,FALSE,"BP-Q'S"}</definedName>
    <definedName name="JP">{#N/A,#N/A,FALSE,"SCHEDULES- board";#N/A,#N/A,FALSE,"BP-Q'S"}</definedName>
    <definedName name="JR" localSheetId="7">{"Cash - Products",#N/A,FALSE,"SUB BS Flux"}</definedName>
    <definedName name="JR">{"Cash - Products",#N/A,FALSE,"SUB BS Flux"}</definedName>
    <definedName name="k" localSheetId="7">{#N/A,#N/A,FALSE,"Assessment";#N/A,#N/A,FALSE,"Staffing";#N/A,#N/A,FALSE,"Hires";#N/A,#N/A,FALSE,"Assumptions"}</definedName>
    <definedName name="k">{#N/A,#N/A,FALSE,"Assessment";#N/A,#N/A,FALSE,"Staffing";#N/A,#N/A,FALSE,"Hires";#N/A,#N/A,FALSE,"Assumptions"}</definedName>
    <definedName name="K2_WBEVMODE">0</definedName>
    <definedName name="K7a">255</definedName>
    <definedName name="KCC" localSheetId="7">MarI18</definedName>
    <definedName name="KCC" localSheetId="11">MarI18</definedName>
    <definedName name="KCC">MarI18</definedName>
    <definedName name="KCC_E" localSheetId="7">MarI18</definedName>
    <definedName name="KCC_E" localSheetId="11">MarI18</definedName>
    <definedName name="KCC_E">MarI18</definedName>
    <definedName name="kj" localSheetId="7">{#N/A,#N/A,FALSE,"Sheet1"}</definedName>
    <definedName name="kj">{#N/A,#N/A,FALSE,"Sheet1"}</definedName>
    <definedName name="kjkj" localSheetId="7">{#N/A,#N/A,FALSE,"OTHERINPUTS";#N/A,#N/A,FALSE,"DITRATEINPUTS";#N/A,#N/A,FALSE,"SUPPLIEDADJINPUT";#N/A,#N/A,FALSE,"TIMINGDIFFINPUTS";#N/A,#N/A,FALSE,"BR&amp;SUPADJ."}</definedName>
    <definedName name="kjkj">{#N/A,#N/A,FALSE,"OTHERINPUTS";#N/A,#N/A,FALSE,"DITRATEINPUTS";#N/A,#N/A,FALSE,"SUPPLIEDADJINPUT";#N/A,#N/A,FALSE,"TIMINGDIFFINPUTS";#N/A,#N/A,FALSE,"BR&amp;SUPADJ."}</definedName>
    <definedName name="kjkj_1" localSheetId="7">{#N/A,#N/A,FALSE,"OTHERINPUTS";#N/A,#N/A,FALSE,"DITRATEINPUTS";#N/A,#N/A,FALSE,"SUPPLIEDADJINPUT";#N/A,#N/A,FALSE,"TIMINGDIFFINPUTS";#N/A,#N/A,FALSE,"BR&amp;SUPADJ."}</definedName>
    <definedName name="kjkj_1">{#N/A,#N/A,FALSE,"OTHERINPUTS";#N/A,#N/A,FALSE,"DITRATEINPUTS";#N/A,#N/A,FALSE,"SUPPLIEDADJINPUT";#N/A,#N/A,FALSE,"TIMINGDIFFINPUTS";#N/A,#N/A,FALSE,"BR&amp;SUPADJ."}</definedName>
    <definedName name="kk" localSheetId="7">{#N/A,#N/A,FALSE,"Assessment";#N/A,#N/A,FALSE,"Staffing";#N/A,#N/A,FALSE,"Hires";#N/A,#N/A,FALSE,"Assumptions"}</definedName>
    <definedName name="kk">{#N/A,#N/A,FALSE,"Assessment";#N/A,#N/A,FALSE,"Staffing";#N/A,#N/A,FALSE,"Hires";#N/A,#N/A,FALSE,"Assumptions"}</definedName>
    <definedName name="KKK" localSheetId="7">{#N/A,#N/A,FALSE,"Assessment";#N/A,#N/A,FALSE,"Staffing";#N/A,#N/A,FALSE,"Hires";#N/A,#N/A,FALSE,"Assumptions"}</definedName>
    <definedName name="KKK">{#N/A,#N/A,FALSE,"Assessment";#N/A,#N/A,FALSE,"Staffing";#N/A,#N/A,FALSE,"Hires";#N/A,#N/A,FALSE,"Assumptions"}</definedName>
    <definedName name="KKK_new" localSheetId="7">{#N/A,#N/A,FALSE,"Assessment";#N/A,#N/A,FALSE,"Staffing";#N/A,#N/A,FALSE,"Hires";#N/A,#N/A,FALSE,"Assumptions"}</definedName>
    <definedName name="KKK_new">{#N/A,#N/A,FALSE,"Assessment";#N/A,#N/A,FALSE,"Staffing";#N/A,#N/A,FALSE,"Hires";#N/A,#N/A,FALSE,"Assumptions"}</definedName>
    <definedName name="KKK_new1" localSheetId="7">{#N/A,#N/A,FALSE,"Assessment";#N/A,#N/A,FALSE,"Staffing";#N/A,#N/A,FALSE,"Hires";#N/A,#N/A,FALSE,"Assumptions"}</definedName>
    <definedName name="KKK_new1">{#N/A,#N/A,FALSE,"Assessment";#N/A,#N/A,FALSE,"Staffing";#N/A,#N/A,FALSE,"Hires";#N/A,#N/A,FALSE,"Assumptions"}</definedName>
    <definedName name="kkkk" localSheetId="7">{#N/A,#N/A,FALSE,"Assessment";#N/A,#N/A,FALSE,"Staffing";#N/A,#N/A,FALSE,"Hires";#N/A,#N/A,FALSE,"Assumptions"}</definedName>
    <definedName name="kkkk">{#N/A,#N/A,FALSE,"Assessment";#N/A,#N/A,FALSE,"Staffing";#N/A,#N/A,FALSE,"Hires";#N/A,#N/A,FALSE,"Assumptions"}</definedName>
    <definedName name="kkkk1" localSheetId="7">{#N/A,#N/A,FALSE,"Assessment";#N/A,#N/A,FALSE,"Staffing";#N/A,#N/A,FALSE,"Hires";#N/A,#N/A,FALSE,"Assumptions"}</definedName>
    <definedName name="kkkk1">{#N/A,#N/A,FALSE,"Assessment";#N/A,#N/A,FALSE,"Staffing";#N/A,#N/A,FALSE,"Hires";#N/A,#N/A,FALSE,"Assumptions"}</definedName>
    <definedName name="kkkkk" localSheetId="7">{#N/A,#N/A,FALSE,"Assessment";#N/A,#N/A,FALSE,"Staffing";#N/A,#N/A,FALSE,"Hires";#N/A,#N/A,FALSE,"Assumptions"}</definedName>
    <definedName name="kkkkk">{#N/A,#N/A,FALSE,"Assessment";#N/A,#N/A,FALSE,"Staffing";#N/A,#N/A,FALSE,"Hires";#N/A,#N/A,FALSE,"Assumptions"}</definedName>
    <definedName name="kkkkk1" localSheetId="7">{#N/A,#N/A,FALSE,"Assessment";#N/A,#N/A,FALSE,"Staffing";#N/A,#N/A,FALSE,"Hires";#N/A,#N/A,FALSE,"Assumptions"}</definedName>
    <definedName name="kkkkk1">{#N/A,#N/A,FALSE,"Assessment";#N/A,#N/A,FALSE,"Staffing";#N/A,#N/A,FALSE,"Hires";#N/A,#N/A,FALSE,"Assumptions"}</definedName>
    <definedName name="kkkkkk" localSheetId="7">{#N/A,#N/A,FALSE,"Assessment";#N/A,#N/A,FALSE,"Staffing";#N/A,#N/A,FALSE,"Hires";#N/A,#N/A,FALSE,"Assumptions"}</definedName>
    <definedName name="kkkkkk">{#N/A,#N/A,FALSE,"Assessment";#N/A,#N/A,FALSE,"Staffing";#N/A,#N/A,FALSE,"Hires";#N/A,#N/A,FALSE,"Assumptions"}</definedName>
    <definedName name="kkkkkk1" localSheetId="7">{#N/A,#N/A,FALSE,"Assessment";#N/A,#N/A,FALSE,"Staffing";#N/A,#N/A,FALSE,"Hires";#N/A,#N/A,FALSE,"Assumptions"}</definedName>
    <definedName name="kkkkkk1">{#N/A,#N/A,FALSE,"Assessment";#N/A,#N/A,FALSE,"Staffing";#N/A,#N/A,FALSE,"Hires";#N/A,#N/A,FALSE,"Assumptions"}</definedName>
    <definedName name="kkkkkkk" localSheetId="7">{#N/A,#N/A,FALSE,"Assessment";#N/A,#N/A,FALSE,"Staffing";#N/A,#N/A,FALSE,"Hires";#N/A,#N/A,FALSE,"Assumptions"}</definedName>
    <definedName name="kkkkkkk">{#N/A,#N/A,FALSE,"Assessment";#N/A,#N/A,FALSE,"Staffing";#N/A,#N/A,FALSE,"Hires";#N/A,#N/A,FALSE,"Assumptions"}</definedName>
    <definedName name="kkmn" localSheetId="7">{#N/A,#N/A,FALSE,"schA"}</definedName>
    <definedName name="kkmn">{#N/A,#N/A,FALSE,"schA"}</definedName>
    <definedName name="klio" localSheetId="7">{"'Metretek HTML'!$A$7:$W$42"}</definedName>
    <definedName name="klio">{"'Metretek HTML'!$A$7:$W$42"}</definedName>
    <definedName name="kmjn" localSheetId="7">{#N/A,#N/A,FALSE,"Expenditures";#N/A,#N/A,FALSE,"Property Placed In-Service";#N/A,#N/A,FALSE,"Removals";#N/A,#N/A,FALSE,"Retirements";#N/A,#N/A,FALSE,"CWIP Balances";#N/A,#N/A,FALSE,"CWIP_Expend_Ratios";#N/A,#N/A,FALSE,"CWIP_Yr_End"}</definedName>
    <definedName name="kmjn">{#N/A,#N/A,FALSE,"Expenditures";#N/A,#N/A,FALSE,"Property Placed In-Service";#N/A,#N/A,FALSE,"Removals";#N/A,#N/A,FALSE,"Retirements";#N/A,#N/A,FALSE,"CWIP Balances";#N/A,#N/A,FALSE,"CWIP_Expend_Ratios";#N/A,#N/A,FALSE,"CWIP_Yr_End"}</definedName>
    <definedName name="Last_Row" localSheetId="7">IF('Pg 5 - WACC'!Values_Entered,Header_Row+'Pg 5 - WACC'!Number_of_Payments,Header_Row)</definedName>
    <definedName name="Last_Row" localSheetId="11">IF('Pg9 Monthly Credit Amts'!Values_Entered,Header_Row+[0]!Number_of_Payments,Header_Row)</definedName>
    <definedName name="Last_Row">IF(Values_Entered,Header_Row+Number_of_Payments,Header_Row)</definedName>
    <definedName name="lidhalsfdhe.f" localSheetId="7">{"'Feb 99'!$A$1:$G$30"}</definedName>
    <definedName name="lidhalsfdhe.f">{"'Feb 99'!$A$1:$G$30"}</definedName>
    <definedName name="ListOffset">1</definedName>
    <definedName name="lk" localSheetId="7">{"'Feb 99'!$A$1:$G$30"}</definedName>
    <definedName name="lk">{"'Feb 99'!$A$1:$G$30"}</definedName>
    <definedName name="lkj" localSheetId="7">{#N/A,#N/A,FALSE,"schA"}</definedName>
    <definedName name="lkj">{#N/A,#N/A,FALSE,"schA"}</definedName>
    <definedName name="lkl" localSheetId="7">{#N/A,#N/A,FALSE,"DI 2 YEAR MASTER SCHEDULE"}</definedName>
    <definedName name="lkl">{#N/A,#N/A,FALSE,"DI 2 YEAR MASTER SCHEDULE"}</definedName>
    <definedName name="llc.Info" localSheetId="7">{#N/A,#N/A,FALSE,"Income";#N/A,#N/A,FALSE,"Cost of Goods Sold";#N/A,#N/A,FALSE,"Other Costs";#N/A,#N/A,FALSE,"Other Income";#N/A,#N/A,FALSE,"Taxes";#N/A,#N/A,FALSE,"Other Deductions";#N/A,#N/A,FALSE,"Compensation of Officers"}</definedName>
    <definedName name="llc.Info">{#N/A,#N/A,FALSE,"Income";#N/A,#N/A,FALSE,"Cost of Goods Sold";#N/A,#N/A,FALSE,"Other Costs";#N/A,#N/A,FALSE,"Other Income";#N/A,#N/A,FALSE,"Taxes";#N/A,#N/A,FALSE,"Other Deductions";#N/A,#N/A,FALSE,"Compensation of Officers"}</definedName>
    <definedName name="loilpuioopy" localSheetId="7">{#N/A,#N/A,FALSE,"Monthly SAIFI";#N/A,#N/A,FALSE,"Yearly SAIFI";#N/A,#N/A,FALSE,"Monthly CAIDI";#N/A,#N/A,FALSE,"Yearly CAIDI";#N/A,#N/A,FALSE,"Monthly SAIDI";#N/A,#N/A,FALSE,"Yearly SAIDI";#N/A,#N/A,FALSE,"Monthly MAIFI";#N/A,#N/A,FALSE,"Yearly MAIFI";#N/A,#N/A,FALSE,"Monthly Cust &gt;=4 Int"}</definedName>
    <definedName name="loilpuioopy">{#N/A,#N/A,FALSE,"Monthly SAIFI";#N/A,#N/A,FALSE,"Yearly SAIFI";#N/A,#N/A,FALSE,"Monthly CAIDI";#N/A,#N/A,FALSE,"Yearly CAIDI";#N/A,#N/A,FALSE,"Monthly SAIDI";#N/A,#N/A,FALSE,"Yearly SAIDI";#N/A,#N/A,FALSE,"Monthly MAIFI";#N/A,#N/A,FALSE,"Yearly MAIFI";#N/A,#N/A,FALSE,"Monthly Cust &gt;=4 Int"}</definedName>
    <definedName name="loknmn" localSheetId="7">{"summary",#N/A,TRUE,"Coal Inventory Summary";"view 1",#N/A,TRUE,"Coal Inv. By Station";"view 2",#N/A,TRUE,"Coal inv by sta 2";"view 3",#N/A,TRUE,"Coal inv by sta 3";"oil",#N/A,TRUE,"Oil Purchases"}</definedName>
    <definedName name="loknmn">{"summary",#N/A,TRUE,"Coal Inventory Summary";"view 1",#N/A,TRUE,"Coal Inv. By Station";"view 2",#N/A,TRUE,"Coal inv by sta 2";"view 3",#N/A,TRUE,"Coal inv by sta 3";"oil",#N/A,TRUE,"Oil Purchases"}</definedName>
    <definedName name="lsdfj" localSheetId="7">{#N/A,#N/A,FALSE,"Monthly SAIFI";#N/A,#N/A,FALSE,"Yearly SAIFI";#N/A,#N/A,FALSE,"Monthly CAIDI";#N/A,#N/A,FALSE,"Yearly CAIDI";#N/A,#N/A,FALSE,"Monthly SAIDI";#N/A,#N/A,FALSE,"Yearly SAIDI";#N/A,#N/A,FALSE,"Monthly MAIFI";#N/A,#N/A,FALSE,"Yearly MAIFI";#N/A,#N/A,FALSE,"Monthly Cust &gt;=4 Int"}</definedName>
    <definedName name="lsdfj">{#N/A,#N/A,FALSE,"Monthly SAIFI";#N/A,#N/A,FALSE,"Yearly SAIFI";#N/A,#N/A,FALSE,"Monthly CAIDI";#N/A,#N/A,FALSE,"Yearly CAIDI";#N/A,#N/A,FALSE,"Monthly SAIDI";#N/A,#N/A,FALSE,"Yearly SAIDI";#N/A,#N/A,FALSE,"Monthly MAIFI";#N/A,#N/A,FALSE,"Yearly MAIFI";#N/A,#N/A,FALSE,"Monthly Cust &gt;=4 Int"}</definedName>
    <definedName name="lsdjf" localSheetId="7">{#N/A,#N/A,FALSE,"Monthly SAIFI";#N/A,#N/A,FALSE,"Yearly SAIFI";#N/A,#N/A,FALSE,"Monthly CAIDI";#N/A,#N/A,FALSE,"Yearly CAIDI";#N/A,#N/A,FALSE,"Monthly SAIDI";#N/A,#N/A,FALSE,"Yearly SAIDI";#N/A,#N/A,FALSE,"Monthly MAIFI";#N/A,#N/A,FALSE,"Yearly MAIFI";#N/A,#N/A,FALSE,"Monthly Cust &gt;=4 Int"}</definedName>
    <definedName name="lsdjf">{#N/A,#N/A,FALSE,"Monthly SAIFI";#N/A,#N/A,FALSE,"Yearly SAIFI";#N/A,#N/A,FALSE,"Monthly CAIDI";#N/A,#N/A,FALSE,"Yearly CAIDI";#N/A,#N/A,FALSE,"Monthly SAIDI";#N/A,#N/A,FALSE,"Yearly SAIDI";#N/A,#N/A,FALSE,"Monthly MAIFI";#N/A,#N/A,FALSE,"Yearly MAIFI";#N/A,#N/A,FALSE,"Monthly Cust &gt;=4 Int"}</definedName>
    <definedName name="lsdjfl" localSheetId="7">{#N/A,#N/A,FALSE,"Monthly SAIFI";#N/A,#N/A,FALSE,"Yearly SAIFI";#N/A,#N/A,FALSE,"Monthly CAIDI";#N/A,#N/A,FALSE,"Yearly CAIDI";#N/A,#N/A,FALSE,"Monthly SAIDI";#N/A,#N/A,FALSE,"Yearly SAIDI";#N/A,#N/A,FALSE,"Monthly MAIFI";#N/A,#N/A,FALSE,"Yearly MAIFI";#N/A,#N/A,FALSE,"Monthly Cust &gt;=4 Int"}</definedName>
    <definedName name="lsdjfl">{#N/A,#N/A,FALSE,"Monthly SAIFI";#N/A,#N/A,FALSE,"Yearly SAIFI";#N/A,#N/A,FALSE,"Monthly CAIDI";#N/A,#N/A,FALSE,"Yearly CAIDI";#N/A,#N/A,FALSE,"Monthly SAIDI";#N/A,#N/A,FALSE,"Yearly SAIDI";#N/A,#N/A,FALSE,"Monthly MAIFI";#N/A,#N/A,FALSE,"Yearly MAIFI";#N/A,#N/A,FALSE,"Monthly Cust &gt;=4 Int"}</definedName>
    <definedName name="lsdjfls" localSheetId="7">{#N/A,#N/A,FALSE,"Monthly SAIFI";#N/A,#N/A,FALSE,"Yearly SAIFI";#N/A,#N/A,FALSE,"Monthly CAIDI";#N/A,#N/A,FALSE,"Yearly CAIDI";#N/A,#N/A,FALSE,"Monthly SAIDI";#N/A,#N/A,FALSE,"Yearly SAIDI";#N/A,#N/A,FALSE,"Monthly MAIFI";#N/A,#N/A,FALSE,"Yearly MAIFI";#N/A,#N/A,FALSE,"Monthly Cust &gt;=4 Int"}</definedName>
    <definedName name="lsdjfls">{#N/A,#N/A,FALSE,"Monthly SAIFI";#N/A,#N/A,FALSE,"Yearly SAIFI";#N/A,#N/A,FALSE,"Monthly CAIDI";#N/A,#N/A,FALSE,"Yearly CAIDI";#N/A,#N/A,FALSE,"Monthly SAIDI";#N/A,#N/A,FALSE,"Yearly SAIDI";#N/A,#N/A,FALSE,"Monthly MAIFI";#N/A,#N/A,FALSE,"Yearly MAIFI";#N/A,#N/A,FALSE,"Monthly Cust &gt;=4 Int"}</definedName>
    <definedName name="lsdjfsdl" localSheetId="7">{#N/A,#N/A,FALSE,"Monthly SAIFI";#N/A,#N/A,FALSE,"Yearly SAIFI";#N/A,#N/A,FALSE,"Monthly CAIDI";#N/A,#N/A,FALSE,"Yearly CAIDI";#N/A,#N/A,FALSE,"Monthly SAIDI";#N/A,#N/A,FALSE,"Yearly SAIDI";#N/A,#N/A,FALSE,"Monthly MAIFI";#N/A,#N/A,FALSE,"Yearly MAIFI";#N/A,#N/A,FALSE,"Monthly Cust &gt;=4 Int"}</definedName>
    <definedName name="lsdjfsdl">{#N/A,#N/A,FALSE,"Monthly SAIFI";#N/A,#N/A,FALSE,"Yearly SAIFI";#N/A,#N/A,FALSE,"Monthly CAIDI";#N/A,#N/A,FALSE,"Yearly CAIDI";#N/A,#N/A,FALSE,"Monthly SAIDI";#N/A,#N/A,FALSE,"Yearly SAIDI";#N/A,#N/A,FALSE,"Monthly MAIFI";#N/A,#N/A,FALSE,"Yearly MAIFI";#N/A,#N/A,FALSE,"Monthly Cust &gt;=4 Int"}</definedName>
    <definedName name="lsdjfsl" localSheetId="7">{#N/A,#N/A,FALSE,"Monthly SAIFI";#N/A,#N/A,FALSE,"Yearly SAIFI";#N/A,#N/A,FALSE,"Monthly CAIDI";#N/A,#N/A,FALSE,"Yearly CAIDI";#N/A,#N/A,FALSE,"Monthly SAIDI";#N/A,#N/A,FALSE,"Yearly SAIDI";#N/A,#N/A,FALSE,"Monthly MAIFI";#N/A,#N/A,FALSE,"Yearly MAIFI";#N/A,#N/A,FALSE,"Monthly Cust &gt;=4 Int"}</definedName>
    <definedName name="lsdjfsl">{#N/A,#N/A,FALSE,"Monthly SAIFI";#N/A,#N/A,FALSE,"Yearly SAIFI";#N/A,#N/A,FALSE,"Monthly CAIDI";#N/A,#N/A,FALSE,"Yearly CAIDI";#N/A,#N/A,FALSE,"Monthly SAIDI";#N/A,#N/A,FALSE,"Yearly SAIDI";#N/A,#N/A,FALSE,"Monthly MAIFI";#N/A,#N/A,FALSE,"Yearly MAIFI";#N/A,#N/A,FALSE,"Monthly Cust &gt;=4 Int"}</definedName>
    <definedName name="lsjfls" localSheetId="7">{#N/A,#N/A,FALSE,"Monthly SAIFI";#N/A,#N/A,FALSE,"Yearly SAIFI";#N/A,#N/A,FALSE,"Monthly CAIDI";#N/A,#N/A,FALSE,"Yearly CAIDI";#N/A,#N/A,FALSE,"Monthly SAIDI";#N/A,#N/A,FALSE,"Yearly SAIDI";#N/A,#N/A,FALSE,"Monthly MAIFI";#N/A,#N/A,FALSE,"Yearly MAIFI";#N/A,#N/A,FALSE,"Monthly Cust &gt;=4 Int"}</definedName>
    <definedName name="lsjfls">{#N/A,#N/A,FALSE,"Monthly SAIFI";#N/A,#N/A,FALSE,"Yearly SAIFI";#N/A,#N/A,FALSE,"Monthly CAIDI";#N/A,#N/A,FALSE,"Yearly CAIDI";#N/A,#N/A,FALSE,"Monthly SAIDI";#N/A,#N/A,FALSE,"Yearly SAIDI";#N/A,#N/A,FALSE,"Monthly MAIFI";#N/A,#N/A,FALSE,"Yearly MAIFI";#N/A,#N/A,FALSE,"Monthly Cust &gt;=4 Int"}</definedName>
    <definedName name="LWK" localSheetId="7">{"'NPL @ 30 June 00'!$B$22"}</definedName>
    <definedName name="LWK">{"'NPL @ 30 June 00'!$B$22"}</definedName>
    <definedName name="Macro1">#N/A</definedName>
    <definedName name="manarall" localSheetId="7">[0]!manar1,[0]!manar2,[0]!manar3,[0]!manaA12,[0]!manaB12,[0]!manaC12,[0]!manaD12,[0]!manaE12,[0]!manF1</definedName>
    <definedName name="manarall" localSheetId="11">[0]!manar1,[0]!manar2,[0]!manar3,[0]!manaA12,[0]!manaB12,[0]!manaC12,[0]!manaD12,[0]!manaE12,[0]!manF1</definedName>
    <definedName name="manarall">[0]!manar1,[0]!manar2,[0]!manar3,[0]!manaA12,[0]!manaB12,[0]!manaC12,[0]!manaD12,[0]!manaE12,[0]!manF1</definedName>
    <definedName name="Matrix" localSheetId="7">{#N/A,#N/A,FALSE,"Aging Summary";#N/A,#N/A,FALSE,"Ratio Analysis";#N/A,#N/A,FALSE,"Test 120 Day Accts";#N/A,#N/A,FALSE,"Tickmarks"}</definedName>
    <definedName name="Matrix">{#N/A,#N/A,FALSE,"Aging Summary";#N/A,#N/A,FALSE,"Ratio Analysis";#N/A,#N/A,FALSE,"Test 120 Day Accts";#N/A,#N/A,FALSE,"Tickmarks"}</definedName>
    <definedName name="Miller" localSheetId="7">{#N/A,#N/A,FALSE,"Expenditures";#N/A,#N/A,FALSE,"Property Placed In-Service";#N/A,#N/A,FALSE,"CWIP Balances"}</definedName>
    <definedName name="Miller">{#N/A,#N/A,FALSE,"Expenditures";#N/A,#N/A,FALSE,"Property Placed In-Service";#N/A,#N/A,FALSE,"CWIP Balances"}</definedName>
    <definedName name="Miller_1" localSheetId="7">{#N/A,#N/A,FALSE,"Expenditures";#N/A,#N/A,FALSE,"Property Placed In-Service";#N/A,#N/A,FALSE,"CWIP Balances"}</definedName>
    <definedName name="Miller_1">{#N/A,#N/A,FALSE,"Expenditures";#N/A,#N/A,FALSE,"Property Placed In-Service";#N/A,#N/A,FALSE,"CWIP Balances"}</definedName>
    <definedName name="Miller_1_1" localSheetId="7">{#N/A,#N/A,FALSE,"Expenditures";#N/A,#N/A,FALSE,"Property Placed In-Service";#N/A,#N/A,FALSE,"CWIP Balances"}</definedName>
    <definedName name="Miller_1_1">{#N/A,#N/A,FALSE,"Expenditures";#N/A,#N/A,FALSE,"Property Placed In-Service";#N/A,#N/A,FALSE,"CWIP Balances"}</definedName>
    <definedName name="Miller_2" localSheetId="7">{#N/A,#N/A,FALSE,"Expenditures";#N/A,#N/A,FALSE,"Property Placed In-Service";#N/A,#N/A,FALSE,"CWIP Balances"}</definedName>
    <definedName name="Miller_2">{#N/A,#N/A,FALSE,"Expenditures";#N/A,#N/A,FALSE,"Property Placed In-Service";#N/A,#N/A,FALSE,"CWIP Balances"}</definedName>
    <definedName name="min" localSheetId="7">{"'Feb 99'!$A$1:$G$30"}</definedName>
    <definedName name="min">{"'Feb 99'!$A$1:$G$30"}</definedName>
    <definedName name="mjh" localSheetId="7">{#N/A,#N/A,FALSE,"Aging Summary";#N/A,#N/A,FALSE,"Ratio Analysis";#N/A,#N/A,FALSE,"Test 120 Day Accts";#N/A,#N/A,FALSE,"Tickmarks"}</definedName>
    <definedName name="mjh">{#N/A,#N/A,FALSE,"Aging Summary";#N/A,#N/A,FALSE,"Ratio Analysis";#N/A,#N/A,FALSE,"Test 120 Day Accts";#N/A,#N/A,FALSE,"Tickmarks"}</definedName>
    <definedName name="mm" localSheetId="7">{#N/A,#N/A,FALSE,"Year";#N/A,#N/A,FALSE,"Client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mm">{#N/A,#N/A,FALSE,"Year";#N/A,#N/A,FALSE,"Client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mm_1" localSheetId="7">{#N/A,#N/A,FALSE,"Expenditures";#N/A,#N/A,FALSE,"Property Placed In-Service";#N/A,#N/A,FALSE,"Removals";#N/A,#N/A,FALSE,"Retirements";#N/A,#N/A,FALSE,"CWIP Balances";#N/A,#N/A,FALSE,"CWIP_Expend_Ratios";#N/A,#N/A,FALSE,"CWIP_Yr_End"}</definedName>
    <definedName name="mm_1">{#N/A,#N/A,FALSE,"Expenditures";#N/A,#N/A,FALSE,"Property Placed In-Service";#N/A,#N/A,FALSE,"Removals";#N/A,#N/A,FALSE,"Retirements";#N/A,#N/A,FALSE,"CWIP Balances";#N/A,#N/A,FALSE,"CWIP_Expend_Ratios";#N/A,#N/A,FALSE,"CWIP_Yr_End"}</definedName>
    <definedName name="mm_1_1" localSheetId="7">{#N/A,#N/A,FALSE,"Expenditures";#N/A,#N/A,FALSE,"Property Placed In-Service";#N/A,#N/A,FALSE,"Removals";#N/A,#N/A,FALSE,"Retirements";#N/A,#N/A,FALSE,"CWIP Balances";#N/A,#N/A,FALSE,"CWIP_Expend_Ratios";#N/A,#N/A,FALSE,"CWIP_Yr_End"}</definedName>
    <definedName name="mm_1_1">{#N/A,#N/A,FALSE,"Expenditures";#N/A,#N/A,FALSE,"Property Placed In-Service";#N/A,#N/A,FALSE,"Removals";#N/A,#N/A,FALSE,"Retirements";#N/A,#N/A,FALSE,"CWIP Balances";#N/A,#N/A,FALSE,"CWIP_Expend_Ratios";#N/A,#N/A,FALSE,"CWIP_Yr_End"}</definedName>
    <definedName name="mm_2" localSheetId="7">{#N/A,#N/A,FALSE,"Expenditures";#N/A,#N/A,FALSE,"Property Placed In-Service";#N/A,#N/A,FALSE,"Removals";#N/A,#N/A,FALSE,"Retirements";#N/A,#N/A,FALSE,"CWIP Balances";#N/A,#N/A,FALSE,"CWIP_Expend_Ratios";#N/A,#N/A,FALSE,"CWIP_Yr_End"}</definedName>
    <definedName name="mm_2">{#N/A,#N/A,FALSE,"Expenditures";#N/A,#N/A,FALSE,"Property Placed In-Service";#N/A,#N/A,FALSE,"Removals";#N/A,#N/A,FALSE,"Retirements";#N/A,#N/A,FALSE,"CWIP Balances";#N/A,#N/A,FALSE,"CWIP_Expend_Ratios";#N/A,#N/A,FALSE,"CWIP_Yr_End"}</definedName>
    <definedName name="mmkkjk" localSheetId="7">{#N/A,#N/A,FALSE,"Expenditures";#N/A,#N/A,FALSE,"Property Placed In-Service";#N/A,#N/A,FALSE,"CWIP Balances"}</definedName>
    <definedName name="mmkkjk">{#N/A,#N/A,FALSE,"Expenditures";#N/A,#N/A,FALSE,"Property Placed In-Service";#N/A,#N/A,FALSE,"CWIP Balances"}</definedName>
    <definedName name="mmm" localSheetId="7">{#N/A,#N/A,FALSE,"Assessment";#N/A,#N/A,FALSE,"Staffing";#N/A,#N/A,FALSE,"Hires";#N/A,#N/A,FALSE,"Assumptions"}</definedName>
    <definedName name="mmm">{#N/A,#N/A,FALSE,"Assessment";#N/A,#N/A,FALSE,"Staffing";#N/A,#N/A,FALSE,"Hires";#N/A,#N/A,FALSE,"Assumptions"}</definedName>
    <definedName name="mmmm" localSheetId="7">{TRUE,TRUE,-2.75,-17,772.5,449.25,FALSE,TRUE,TRUE,TRUE,0,18,#N/A,1,#N/A,80.75,104.2,1,FALSE,FALSE,3,FALSE,1,FALSE,10,"Swvu.Japan_Capers_Ed_Pub.","ACwvu.Japan_Capers_Ed_Pub.",#N/A,FALSE,FALSE,0,0,0,0,2,"","&amp;R&amp;""Arial,Bold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n" localSheetId="7">{"'Feb 99'!$A$1:$G$30"}</definedName>
    <definedName name="mn">{"'Feb 99'!$A$1:$G$30"}</definedName>
    <definedName name="monthlyCHECK" localSheetId="7">{"Load Ratio",#N/A,FALSE,"Load Ratio"}</definedName>
    <definedName name="monthlyCHECK">{"Load Ratio",#N/A,FALSE,"Load Ratio"}</definedName>
    <definedName name="MyNextYear" localSheetId="7">IF(TaxYearEnd="","",TaxYearEnd+365)</definedName>
    <definedName name="MyNextYear" localSheetId="11">IF(TaxYearEnd="","",TaxYearEnd+365)</definedName>
    <definedName name="MyNextYear">IF(TaxYearEnd="","",TaxYearEnd+365)</definedName>
    <definedName name="n" localSheetId="7">{"Index",#N/A,FALSE,"Index"}</definedName>
    <definedName name="n">{"Index",#N/A,FALSE,"Index"}</definedName>
    <definedName name="NA">"N/A"</definedName>
    <definedName name="NETO" localSheetId="7">MarI18</definedName>
    <definedName name="NETO" localSheetId="11">MarI18</definedName>
    <definedName name="NETO">MarI18</definedName>
    <definedName name="New" localSheetId="7">{#N/A,#N/A,FALSE,"Page 1";#N/A,#N/A,FALSE,"Page 2";#N/A,#N/A,FALSE,"Page 3";#N/A,#N/A,FALSE,"Page 4";#N/A,#N/A,FALSE,"Page 5"}</definedName>
    <definedName name="New">{#N/A,#N/A,FALSE,"Page 1";#N/A,#N/A,FALSE,"Page 2";#N/A,#N/A,FALSE,"Page 3";#N/A,#N/A,FALSE,"Page 4";#N/A,#N/A,FALSE,"Page 5"}</definedName>
    <definedName name="new_name" localSheetId="7">{"Collection report",#N/A,FALSE,"March"}</definedName>
    <definedName name="new_name">{"Collection report",#N/A,FALSE,"March"}</definedName>
    <definedName name="new_name_1" localSheetId="7">{"Collection report",#N/A,FALSE,"March"}</definedName>
    <definedName name="new_name_1">{"Collection report",#N/A,FALSE,"March"}</definedName>
    <definedName name="new_name_1_1" localSheetId="7">{"Collection report",#N/A,FALSE,"March"}</definedName>
    <definedName name="new_name_1_1">{"Collection report",#N/A,FALSE,"March"}</definedName>
    <definedName name="new_name_1_1_1" localSheetId="7">{"Collection report",#N/A,FALSE,"March"}</definedName>
    <definedName name="new_name_1_1_1">{"Collection report",#N/A,FALSE,"March"}</definedName>
    <definedName name="new_name_1_1_1_1" localSheetId="7">{"Collection report",#N/A,FALSE,"March"}</definedName>
    <definedName name="new_name_1_1_1_1">{"Collection report",#N/A,FALSE,"March"}</definedName>
    <definedName name="new_name_1_1_2" localSheetId="7">{"Collection report",#N/A,FALSE,"March"}</definedName>
    <definedName name="new_name_1_1_2">{"Collection report",#N/A,FALSE,"March"}</definedName>
    <definedName name="new_name_1_2" localSheetId="7">{"Collection report",#N/A,FALSE,"March"}</definedName>
    <definedName name="new_name_1_2">{"Collection report",#N/A,FALSE,"March"}</definedName>
    <definedName name="new_name_1_2_1" localSheetId="7">{"Collection report",#N/A,FALSE,"March"}</definedName>
    <definedName name="new_name_1_2_1">{"Collection report",#N/A,FALSE,"March"}</definedName>
    <definedName name="new_name_1_3" localSheetId="7">{"Collection report",#N/A,FALSE,"March"}</definedName>
    <definedName name="new_name_1_3">{"Collection report",#N/A,FALSE,"March"}</definedName>
    <definedName name="new_name_1_3_1" localSheetId="7">{"Collection report",#N/A,FALSE,"March"}</definedName>
    <definedName name="new_name_1_3_1">{"Collection report",#N/A,FALSE,"March"}</definedName>
    <definedName name="new_name_1_4" localSheetId="7">{"Collection report",#N/A,FALSE,"March"}</definedName>
    <definedName name="new_name_1_4">{"Collection report",#N/A,FALSE,"March"}</definedName>
    <definedName name="new_name_1_4_1" localSheetId="7">{"Collection report",#N/A,FALSE,"March"}</definedName>
    <definedName name="new_name_1_4_1">{"Collection report",#N/A,FALSE,"March"}</definedName>
    <definedName name="new_name_1_5" localSheetId="7">{"Collection report",#N/A,FALSE,"March"}</definedName>
    <definedName name="new_name_1_5">{"Collection report",#N/A,FALSE,"March"}</definedName>
    <definedName name="new_name_2" localSheetId="7">{"Collection report",#N/A,FALSE,"March"}</definedName>
    <definedName name="new_name_2">{"Collection report",#N/A,FALSE,"March"}</definedName>
    <definedName name="new_name_2_1" localSheetId="7">{"Collection report",#N/A,FALSE,"March"}</definedName>
    <definedName name="new_name_2_1">{"Collection report",#N/A,FALSE,"March"}</definedName>
    <definedName name="new_name_2_1_1" localSheetId="7">{"Collection report",#N/A,FALSE,"March"}</definedName>
    <definedName name="new_name_2_1_1">{"Collection report",#N/A,FALSE,"March"}</definedName>
    <definedName name="new_name_2_1_1_1" localSheetId="7">{"Collection report",#N/A,FALSE,"March"}</definedName>
    <definedName name="new_name_2_1_1_1">{"Collection report",#N/A,FALSE,"March"}</definedName>
    <definedName name="new_name_2_1_2" localSheetId="7">{"Collection report",#N/A,FALSE,"March"}</definedName>
    <definedName name="new_name_2_1_2">{"Collection report",#N/A,FALSE,"March"}</definedName>
    <definedName name="new_name_2_2" localSheetId="7">{"Collection report",#N/A,FALSE,"March"}</definedName>
    <definedName name="new_name_2_2">{"Collection report",#N/A,FALSE,"March"}</definedName>
    <definedName name="new_name_2_2_1" localSheetId="7">{"Collection report",#N/A,FALSE,"March"}</definedName>
    <definedName name="new_name_2_2_1">{"Collection report",#N/A,FALSE,"March"}</definedName>
    <definedName name="new_name_2_3" localSheetId="7">{"Collection report",#N/A,FALSE,"March"}</definedName>
    <definedName name="new_name_2_3">{"Collection report",#N/A,FALSE,"March"}</definedName>
    <definedName name="new_name_2_3_1" localSheetId="7">{"Collection report",#N/A,FALSE,"March"}</definedName>
    <definedName name="new_name_2_3_1">{"Collection report",#N/A,FALSE,"March"}</definedName>
    <definedName name="new_name_2_4" localSheetId="7">{"Collection report",#N/A,FALSE,"March"}</definedName>
    <definedName name="new_name_2_4">{"Collection report",#N/A,FALSE,"March"}</definedName>
    <definedName name="new_name_2_4_1" localSheetId="7">{"Collection report",#N/A,FALSE,"March"}</definedName>
    <definedName name="new_name_2_4_1">{"Collection report",#N/A,FALSE,"March"}</definedName>
    <definedName name="new_name_2_5" localSheetId="7">{"Collection report",#N/A,FALSE,"March"}</definedName>
    <definedName name="new_name_2_5">{"Collection report",#N/A,FALSE,"March"}</definedName>
    <definedName name="new_name_3" localSheetId="7">{"Collection report",#N/A,FALSE,"March"}</definedName>
    <definedName name="new_name_3">{"Collection report",#N/A,FALSE,"March"}</definedName>
    <definedName name="new_name_3_1" localSheetId="7">{"Collection report",#N/A,FALSE,"March"}</definedName>
    <definedName name="new_name_3_1">{"Collection report",#N/A,FALSE,"March"}</definedName>
    <definedName name="new_name_3_1_1" localSheetId="7">{"Collection report",#N/A,FALSE,"March"}</definedName>
    <definedName name="new_name_3_1_1">{"Collection report",#N/A,FALSE,"March"}</definedName>
    <definedName name="new_name_3_1_1_1" localSheetId="7">{"Collection report",#N/A,FALSE,"March"}</definedName>
    <definedName name="new_name_3_1_1_1">{"Collection report",#N/A,FALSE,"March"}</definedName>
    <definedName name="new_name_3_1_2" localSheetId="7">{"Collection report",#N/A,FALSE,"March"}</definedName>
    <definedName name="new_name_3_1_2">{"Collection report",#N/A,FALSE,"March"}</definedName>
    <definedName name="new_name_3_2" localSheetId="7">{"Collection report",#N/A,FALSE,"March"}</definedName>
    <definedName name="new_name_3_2">{"Collection report",#N/A,FALSE,"March"}</definedName>
    <definedName name="new_name_3_2_1" localSheetId="7">{"Collection report",#N/A,FALSE,"March"}</definedName>
    <definedName name="new_name_3_2_1">{"Collection report",#N/A,FALSE,"March"}</definedName>
    <definedName name="new_name_3_3" localSheetId="7">{"Collection report",#N/A,FALSE,"March"}</definedName>
    <definedName name="new_name_3_3">{"Collection report",#N/A,FALSE,"March"}</definedName>
    <definedName name="new_name_3_3_1" localSheetId="7">{"Collection report",#N/A,FALSE,"March"}</definedName>
    <definedName name="new_name_3_3_1">{"Collection report",#N/A,FALSE,"March"}</definedName>
    <definedName name="new_name_3_4" localSheetId="7">{"Collection report",#N/A,FALSE,"March"}</definedName>
    <definedName name="new_name_3_4">{"Collection report",#N/A,FALSE,"March"}</definedName>
    <definedName name="new_name_3_4_1" localSheetId="7">{"Collection report",#N/A,FALSE,"March"}</definedName>
    <definedName name="new_name_3_4_1">{"Collection report",#N/A,FALSE,"March"}</definedName>
    <definedName name="new_name_3_5" localSheetId="7">{"Collection report",#N/A,FALSE,"March"}</definedName>
    <definedName name="new_name_3_5">{"Collection report",#N/A,FALSE,"March"}</definedName>
    <definedName name="new_name_4" localSheetId="7">{"Collection report",#N/A,FALSE,"March"}</definedName>
    <definedName name="new_name_4">{"Collection report",#N/A,FALSE,"March"}</definedName>
    <definedName name="new_name_4_1" localSheetId="7">{"Collection report",#N/A,FALSE,"March"}</definedName>
    <definedName name="new_name_4_1">{"Collection report",#N/A,FALSE,"March"}</definedName>
    <definedName name="new_name_4_1_1" localSheetId="7">{"Collection report",#N/A,FALSE,"March"}</definedName>
    <definedName name="new_name_4_1_1">{"Collection report",#N/A,FALSE,"March"}</definedName>
    <definedName name="new_name_4_1_1_1" localSheetId="7">{"Collection report",#N/A,FALSE,"March"}</definedName>
    <definedName name="new_name_4_1_1_1">{"Collection report",#N/A,FALSE,"March"}</definedName>
    <definedName name="new_name_4_1_2" localSheetId="7">{"Collection report",#N/A,FALSE,"March"}</definedName>
    <definedName name="new_name_4_1_2">{"Collection report",#N/A,FALSE,"March"}</definedName>
    <definedName name="new_name_4_2" localSheetId="7">{"Collection report",#N/A,FALSE,"March"}</definedName>
    <definedName name="new_name_4_2">{"Collection report",#N/A,FALSE,"March"}</definedName>
    <definedName name="new_name_4_2_1" localSheetId="7">{"Collection report",#N/A,FALSE,"March"}</definedName>
    <definedName name="new_name_4_2_1">{"Collection report",#N/A,FALSE,"March"}</definedName>
    <definedName name="new_name_4_3" localSheetId="7">{"Collection report",#N/A,FALSE,"March"}</definedName>
    <definedName name="new_name_4_3">{"Collection report",#N/A,FALSE,"March"}</definedName>
    <definedName name="new_name_4_3_1" localSheetId="7">{"Collection report",#N/A,FALSE,"March"}</definedName>
    <definedName name="new_name_4_3_1">{"Collection report",#N/A,FALSE,"March"}</definedName>
    <definedName name="new_name_4_4" localSheetId="7">{"Collection report",#N/A,FALSE,"March"}</definedName>
    <definedName name="new_name_4_4">{"Collection report",#N/A,FALSE,"March"}</definedName>
    <definedName name="new_name_4_4_1" localSheetId="7">{"Collection report",#N/A,FALSE,"March"}</definedName>
    <definedName name="new_name_4_4_1">{"Collection report",#N/A,FALSE,"March"}</definedName>
    <definedName name="new_name_4_5" localSheetId="7">{"Collection report",#N/A,FALSE,"March"}</definedName>
    <definedName name="new_name_4_5">{"Collection report",#N/A,FALSE,"March"}</definedName>
    <definedName name="new_name_5" localSheetId="7">{"Collection report",#N/A,FALSE,"March"}</definedName>
    <definedName name="new_name_5">{"Collection report",#N/A,FALSE,"March"}</definedName>
    <definedName name="new_name_5_1" localSheetId="7">{"Collection report",#N/A,FALSE,"March"}</definedName>
    <definedName name="new_name_5_1">{"Collection report",#N/A,FALSE,"March"}</definedName>
    <definedName name="new_name_5_1_1" localSheetId="7">{"Collection report",#N/A,FALSE,"March"}</definedName>
    <definedName name="new_name_5_1_1">{"Collection report",#N/A,FALSE,"March"}</definedName>
    <definedName name="new_name_5_1_1_1" localSheetId="7">{"Collection report",#N/A,FALSE,"March"}</definedName>
    <definedName name="new_name_5_1_1_1">{"Collection report",#N/A,FALSE,"March"}</definedName>
    <definedName name="new_name_5_1_2" localSheetId="7">{"Collection report",#N/A,FALSE,"March"}</definedName>
    <definedName name="new_name_5_1_2">{"Collection report",#N/A,FALSE,"March"}</definedName>
    <definedName name="new_name_5_2" localSheetId="7">{"Collection report",#N/A,FALSE,"March"}</definedName>
    <definedName name="new_name_5_2">{"Collection report",#N/A,FALSE,"March"}</definedName>
    <definedName name="new_name_5_2_1" localSheetId="7">{"Collection report",#N/A,FALSE,"March"}</definedName>
    <definedName name="new_name_5_2_1">{"Collection report",#N/A,FALSE,"March"}</definedName>
    <definedName name="new_name_5_3" localSheetId="7">{"Collection report",#N/A,FALSE,"March"}</definedName>
    <definedName name="new_name_5_3">{"Collection report",#N/A,FALSE,"March"}</definedName>
    <definedName name="new_name_5_3_1" localSheetId="7">{"Collection report",#N/A,FALSE,"March"}</definedName>
    <definedName name="new_name_5_3_1">{"Collection report",#N/A,FALSE,"March"}</definedName>
    <definedName name="new_name_5_4" localSheetId="7">{"Collection report",#N/A,FALSE,"March"}</definedName>
    <definedName name="new_name_5_4">{"Collection report",#N/A,FALSE,"March"}</definedName>
    <definedName name="new_name_5_4_1" localSheetId="7">{"Collection report",#N/A,FALSE,"March"}</definedName>
    <definedName name="new_name_5_4_1">{"Collection report",#N/A,FALSE,"March"}</definedName>
    <definedName name="new_name_5_5" localSheetId="7">{"Collection report",#N/A,FALSE,"March"}</definedName>
    <definedName name="new_name_5_5">{"Collection report",#N/A,FALSE,"March"}</definedName>
    <definedName name="New_Reports" localSheetId="7">{#N/A,#N/A,FALSE,"Year";#N/A,#N/A,FALSE,"Client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New_Reports">{#N/A,#N/A,FALSE,"Year";#N/A,#N/A,FALSE,"Client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newAG" localSheetId="7">{#N/A,#N/A,FALSE,"OIT summ";#N/A,#N/A,FALSE,"otb summ-dental";#N/A,#N/A,FALSE,"otb summ-vision"}</definedName>
    <definedName name="newAG">{#N/A,#N/A,FALSE,"OIT summ";#N/A,#N/A,FALSE,"otb summ-dental";#N/A,#N/A,FALSE,"otb summ-vision"}</definedName>
    <definedName name="newname" localSheetId="7">{"'Worksheet'!$A$3:$R$184"}</definedName>
    <definedName name="newname">{"'Worksheet'!$A$3:$R$184"}</definedName>
    <definedName name="newname_1" localSheetId="7">{#N/A,#N/A,TRUE,"Rate P&amp;L";#N/A,#N/A,TRUE,"P&amp;L water";#N/A,#N/A,TRUE,"P&amp;L SH&amp;W";#N/A,#N/A,TRUE,"Rate G";#N/A,#N/A,TRUE,"Rate GV";#N/A,#N/A,TRUE,"Rate LG"}</definedName>
    <definedName name="newname_1">{#N/A,#N/A,TRUE,"Rate P&amp;L";#N/A,#N/A,TRUE,"P&amp;L water";#N/A,#N/A,TRUE,"P&amp;L SH&amp;W";#N/A,#N/A,TRUE,"Rate G";#N/A,#N/A,TRUE,"Rate GV";#N/A,#N/A,TRUE,"Rate LG"}</definedName>
    <definedName name="newsheet" localSheetId="7">{"'Worksheet'!$A$3:$R$184"}</definedName>
    <definedName name="newsheet">{"'Worksheet'!$A$3:$R$184"}</definedName>
    <definedName name="nhb" localSheetId="7">{#N/A,#N/A,FALSE,"Expenditures";#N/A,#N/A,FALSE,"Property Placed In-Service";#N/A,#N/A,FALSE,"Removals";#N/A,#N/A,FALSE,"Retirements";#N/A,#N/A,FALSE,"CWIP Balances";#N/A,#N/A,FALSE,"CWIP_Expend_Ratios";#N/A,#N/A,FALSE,"CWIP_Yr_End"}</definedName>
    <definedName name="nhb">{#N/A,#N/A,FALSE,"Expenditures";#N/A,#N/A,FALSE,"Property Placed In-Service";#N/A,#N/A,FALSE,"Removals";#N/A,#N/A,FALSE,"Retirements";#N/A,#N/A,FALSE,"CWIP Balances";#N/A,#N/A,FALSE,"CWIP_Expend_Ratios";#N/A,#N/A,FALSE,"CWIP_Yr_End"}</definedName>
    <definedName name="Niva" localSheetId="7">{"'Feb 99'!$A$1:$G$30"}</definedName>
    <definedName name="Niva">{"'Feb 99'!$A$1:$G$30"}</definedName>
    <definedName name="nmmm" localSheetId="7">{#N/A,#N/A,FALSE,"Expenditures";#N/A,#N/A,FALSE,"Property Placed In-Service";#N/A,#N/A,FALSE,"Removals";#N/A,#N/A,FALSE,"Retirements";#N/A,#N/A,FALSE,"CWIP Balances";#N/A,#N/A,FALSE,"CWIP_Expend_Ratios";#N/A,#N/A,FALSE,"CWIP_Yr_End"}</definedName>
    <definedName name="nmmm">{#N/A,#N/A,FALSE,"Expenditures";#N/A,#N/A,FALSE,"Property Placed In-Service";#N/A,#N/A,FALSE,"Removals";#N/A,#N/A,FALSE,"Retirements";#N/A,#N/A,FALSE,"CWIP Balances";#N/A,#N/A,FALSE,"CWIP_Expend_Ratios";#N/A,#N/A,FALSE,"CWIP_Yr_End"}</definedName>
    <definedName name="nn" localSheetId="7">{#N/A,#N/A,FALSE,"PRJCTED QTRLY $'s"}</definedName>
    <definedName name="nn">{#N/A,#N/A,FALSE,"PRJCTED QTRLY $'s"}</definedName>
    <definedName name="nnbb" localSheetId="7">{#N/A,#N/A,FALSE,"Sheet1"}</definedName>
    <definedName name="nnbb">{#N/A,#N/A,FALSE,"Sheet1"}</definedName>
    <definedName name="nnbnn" localSheetId="7">{#N/A,#N/A,FALSE,"schA"}</definedName>
    <definedName name="nnbnn">{#N/A,#N/A,FALSE,"schA"}</definedName>
    <definedName name="nnj" localSheetId="7">{#N/A,#N/A,FALSE,"schA"}</definedName>
    <definedName name="nnj">{#N/A,#N/A,FALSE,"schA"}</definedName>
    <definedName name="nnnmbvvb" localSheetId="7">{#N/A,#N/A,FALSE,"schA"}</definedName>
    <definedName name="nnnmbvvb">{#N/A,#N/A,FALSE,"schA"}</definedName>
    <definedName name="nnnmm"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nnnmm">{#N/A,#N/A,TRUE,"TOTALS";#N/A,#N/A,TRUE,"BULK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nol" localSheetId="7">{#N/A,#N/A,FALSE,"91NOLCB";#N/A,#N/A,FALSE,"92NOLCB";#N/A,#N/A,FALSE,"93NOLCB"}</definedName>
    <definedName name="nol">{#N/A,#N/A,FALSE,"91NOLCB";#N/A,#N/A,FALSE,"92NOLCB";#N/A,#N/A,FALSE,"93NOLCB"}</definedName>
    <definedName name="ñplop" localSheetId="7">{#N/A,#N/A,FALSE,"Aging Summary";#N/A,#N/A,FALSE,"Ratio Analysis";#N/A,#N/A,FALSE,"Test 120 Day Accts";#N/A,#N/A,FALSE,"Tickmarks"}</definedName>
    <definedName name="ñplop">{#N/A,#N/A,FALSE,"Aging Summary";#N/A,#N/A,FALSE,"Ratio Analysis";#N/A,#N/A,FALSE,"Test 120 Day Accts";#N/A,#N/A,FALSE,"Tickmarks"}</definedName>
    <definedName name="Number_of_Payments" localSheetId="7">MATCH(0.01,End_Bal,-1)+1</definedName>
    <definedName name="Number_of_Payments">MATCH(0.01,End_Bal,-1)+1</definedName>
    <definedName name="NvsASD">"V2009-08-31"</definedName>
    <definedName name="NvsASD_1">"V2009-12-31"</definedName>
    <definedName name="NvsASD_2">"V2012-02-29"</definedName>
    <definedName name="NvsASD_3">"V2011-03-31"</definedName>
    <definedName name="NvsASD_3_1">"V2010-12-31"</definedName>
    <definedName name="NvsASD_3_1_1">"V2011-03-31"</definedName>
    <definedName name="NvsASD_3_1_1_1">"V2010-12-31"</definedName>
    <definedName name="NvsASD_4">"V2011-03-31"</definedName>
    <definedName name="NvsASD_5">"V2009-08-31"</definedName>
    <definedName name="NvsAutoDrillOk">"VN"</definedName>
    <definedName name="NvsElapsedTime">0.0000347222230629995</definedName>
    <definedName name="NvsElapsedTime_1">0.000115740738692693</definedName>
    <definedName name="NvsElapsedTime_2">0.00070601851621177</definedName>
    <definedName name="NvsElapsedTime_3">0.000937500000873115</definedName>
    <definedName name="NvsElapsedTime_3_1">0.000613425923802424</definedName>
    <definedName name="NvsElapsedTime_3_1_1">0.000937500000873115</definedName>
    <definedName name="NvsElapsedTime_3_1_1_1">0.000613425923802424</definedName>
    <definedName name="NvsElapsedTime_4">0.000937500000873115</definedName>
    <definedName name="NvsElapsedTime_5">0.0000347222230629995</definedName>
    <definedName name="NvsEndTime">40656.0841203704</definedName>
    <definedName name="NvsEndTime_1">40192.024212963</definedName>
    <definedName name="NvsEndTime_2">40975.1103935185</definedName>
    <definedName name="NvsEndTime_3">40656.0630324074</definedName>
    <definedName name="NvsEndTime_3_1">40374.0331597222</definedName>
    <definedName name="NvsEndTime_3_1_1">40656.0630324074</definedName>
    <definedName name="NvsEndTime_3_1_1_1">40374.0331597222</definedName>
    <definedName name="NvsEndTime_4">40656.0630324074</definedName>
    <definedName name="NvsEndTime_5">41067.0619675926</definedName>
    <definedName name="NvsEndTime1">40579.062199074</definedName>
    <definedName name="NvsInstanceHook">"NG_Delete_Cols"</definedName>
    <definedName name="NvsInstLang">"VENG"</definedName>
    <definedName name="NvsInstSpec">"%"</definedName>
    <definedName name="NvsInstSpec_1">"%"</definedName>
    <definedName name="NvsInstSpec_3">"%,FBUSINESS_UNIT,V00005"</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NplSpec_1">"%,X,RPF..,CZF.BUSINESS_UNIT."</definedName>
    <definedName name="NvsNplSpec_2">"%,X,RZF..,CZF.."</definedName>
    <definedName name="NvsPanelBusUnit">"V"</definedName>
    <definedName name="NvsPanelBusUnit_1">"V"</definedName>
    <definedName name="NvsPanelBusUnit_2">"V00005"</definedName>
    <definedName name="NvsPanelEffdt">"V2003-11-14"</definedName>
    <definedName name="NvsPanelEffdt_1">"V2003-11-14"</definedName>
    <definedName name="NvsPanelEffdt_2">"V2003-07-01"</definedName>
    <definedName name="NvsPanelEffdt_3">"V2003-11-05"</definedName>
    <definedName name="NvsPanelSetid">"VSHARE"</definedName>
    <definedName name="NvsParentRef">"'[6865 REG CN BS-NGUSA.xls]Sheet1'!$J$721"</definedName>
    <definedName name="NvsReqBU">"VNVSDD"</definedName>
    <definedName name="NvsReqBUOnly">"VN"</definedName>
    <definedName name="NvsStyleNme">"NoFormat.xls"</definedName>
    <definedName name="NvsTransLed">"VN"</definedName>
    <definedName name="NvsTreeASD">"V2009-08-31"</definedName>
    <definedName name="NvsTreeASD_1">"V2009-12-31"</definedName>
    <definedName name="NvsTreeASD_2">"V2012-02-29"</definedName>
    <definedName name="NvsTreeASD_3">"V2011-03-31"</definedName>
    <definedName name="NvsTreeASD_3_1">"V2010-12-31"</definedName>
    <definedName name="NvsTreeASD_3_1_1">"V2011-03-31"</definedName>
    <definedName name="NvsTreeASD_3_1_1_1">"V2010-12-31"</definedName>
    <definedName name="NvsTreeASD_4">"V2011-03-31"</definedName>
    <definedName name="NvsTreeASD_5">"V2009-08-31"</definedName>
    <definedName name="NvsTreeASD1">"V2007-03-31"</definedName>
    <definedName name="NvsValTbl.ACCOUNT">"GL_ACCOUNT_TBL"</definedName>
    <definedName name="NvsValTbl.AFFILIATE">"AFFILIATE_VW"</definedName>
    <definedName name="NvsValTbl.AFFILIATE_1">"BUS_UNIT_TBL_FS"</definedName>
    <definedName name="NvsValTbl.AFFILIATE_2">"BUS_UNIT_TBL_GL"</definedName>
    <definedName name="NvsValTbl.AFFILIATE_2_1">"AFFILIATE_VW"</definedName>
    <definedName name="NvsValTbl.AFFILIATE_2_1_1">"BUS_UNIT_TBL_GL"</definedName>
    <definedName name="NvsValTbl.AFFILIATE_2_1_1_1">"AFFILIATE_VW"</definedName>
    <definedName name="NvsValTbl.AFFILIATE_3">"BUS_UNIT_TBL_GL"</definedName>
    <definedName name="NvsValTbl.AFFILIATE_INTRA1">"AFFINTRA1_VW"</definedName>
    <definedName name="NvsValTbl.BUSINESS_UNIT">"BUS_UNIT_TBL_FS"</definedName>
    <definedName name="NvsValTbl.CHARTFIELD1">"CHARTFIELD1_TBL"</definedName>
    <definedName name="NvsValTbl.CHARTFIELD2">"CHARTFIELD2_TBL"</definedName>
    <definedName name="NvsValTbl.CHARTFIELD3">"CHARTFIELD3_TBL"</definedName>
    <definedName name="NvsValTbl.CURRENCY_CD">"CHARTFIELD2_TBL"</definedName>
    <definedName name="NvsValTbl.DEPTID">"DEPARTMENT_TBL"</definedName>
    <definedName name="NvsValTbl.OPERATING_UNIT">"OPER_UNIT_TBL"</definedName>
    <definedName name="NvsValTbl.PPL_CONS_RES_CTR">"PPL_CRC_ALL_VW"</definedName>
    <definedName name="NvsValTbl.PPL_CUST_SEGMENT">"GL_ACCOUNT_TBL"</definedName>
    <definedName name="NvsValTbl.PPL_FACILITY">"PPL_FAC_BUGL_VW"</definedName>
    <definedName name="NvsValTbl.PRODUCT">"PRODUCT_TBL"</definedName>
    <definedName name="NvsValTbl.PROGRAM_CODE">"PROGRAM_TBL"</definedName>
    <definedName name="NvsValTbl.PROJECT_ID">"PPL_ALL_PROJ_VW"</definedName>
    <definedName name="NvsValTbl.SCENARIO">"BD_SCENARIO_TBL"</definedName>
    <definedName name="NvsValTbl.STATISTICS_CODE">"STAT_TBL"</definedName>
    <definedName name="NvsValTbl.TREE_NODE">"TREE_NODE_VW"</definedName>
    <definedName name="NvsValTbl.U_GL_RES_GROUP">"U_SUM_LEDGER"</definedName>
    <definedName name="NvsValTbl.U_GL_RESOURCE">"U_GLRESOURCE_VW"</definedName>
    <definedName name="NvsValTbl.U_PROCESS">"U_PROCESS_AL_VW"</definedName>
    <definedName name="o" localSheetId="7">{"Cash - Products",#N/A,FALSE,"SUB BS Flux"}</definedName>
    <definedName name="o">{"Cash - Products",#N/A,FALSE,"SUB BS Flux"}</definedName>
    <definedName name="oiuu" localSheetId="7">{#N/A,#N/A,FALSE,"schA"}</definedName>
    <definedName name="oiuu">{#N/A,#N/A,FALSE,"schA"}</definedName>
    <definedName name="old" localSheetId="7">{#N/A,#N/A,FALSE,"Income";#N/A,#N/A,FALSE,"Cost of Goods Sold";#N/A,#N/A,FALSE,"Other Costs";#N/A,#N/A,FALSE,"Other Income";#N/A,#N/A,FALSE,"Taxes";#N/A,#N/A,FALSE,"Other Deductions";#N/A,#N/A,FALSE,"Compensation of Officers"}</definedName>
    <definedName name="old">{#N/A,#N/A,FALSE,"Income";#N/A,#N/A,FALSE,"Cost of Goods Sold";#N/A,#N/A,FALSE,"Other Costs";#N/A,#N/A,FALSE,"Other Income";#N/A,#N/A,FALSE,"Taxes";#N/A,#N/A,FALSE,"Other Deductions";#N/A,#N/A,FALSE,"Compensation of Officers"}</definedName>
    <definedName name="old_name" localSheetId="7">{"Collection report",#N/A,FALSE,"March"}</definedName>
    <definedName name="old_name">{"Collection report",#N/A,FALSE,"March"}</definedName>
    <definedName name="old_name_1" localSheetId="7">{"Collection report",#N/A,FALSE,"March"}</definedName>
    <definedName name="old_name_1">{"Collection report",#N/A,FALSE,"March"}</definedName>
    <definedName name="old_name_1_1" localSheetId="7">{"Collection report",#N/A,FALSE,"March"}</definedName>
    <definedName name="old_name_1_1">{"Collection report",#N/A,FALSE,"March"}</definedName>
    <definedName name="old_name_1_1_1" localSheetId="7">{"Collection report",#N/A,FALSE,"March"}</definedName>
    <definedName name="old_name_1_1_1">{"Collection report",#N/A,FALSE,"March"}</definedName>
    <definedName name="old_name_1_1_1_1" localSheetId="7">{"Collection report",#N/A,FALSE,"March"}</definedName>
    <definedName name="old_name_1_1_1_1">{"Collection report",#N/A,FALSE,"March"}</definedName>
    <definedName name="old_name_1_1_2" localSheetId="7">{"Collection report",#N/A,FALSE,"March"}</definedName>
    <definedName name="old_name_1_1_2">{"Collection report",#N/A,FALSE,"March"}</definedName>
    <definedName name="old_name_1_2" localSheetId="7">{"Collection report",#N/A,FALSE,"March"}</definedName>
    <definedName name="old_name_1_2">{"Collection report",#N/A,FALSE,"March"}</definedName>
    <definedName name="old_name_1_2_1" localSheetId="7">{"Collection report",#N/A,FALSE,"March"}</definedName>
    <definedName name="old_name_1_2_1">{"Collection report",#N/A,FALSE,"March"}</definedName>
    <definedName name="old_name_1_3" localSheetId="7">{"Collection report",#N/A,FALSE,"March"}</definedName>
    <definedName name="old_name_1_3">{"Collection report",#N/A,FALSE,"March"}</definedName>
    <definedName name="old_name_1_3_1" localSheetId="7">{"Collection report",#N/A,FALSE,"March"}</definedName>
    <definedName name="old_name_1_3_1">{"Collection report",#N/A,FALSE,"March"}</definedName>
    <definedName name="old_name_1_4" localSheetId="7">{"Collection report",#N/A,FALSE,"March"}</definedName>
    <definedName name="old_name_1_4">{"Collection report",#N/A,FALSE,"March"}</definedName>
    <definedName name="old_name_1_4_1" localSheetId="7">{"Collection report",#N/A,FALSE,"March"}</definedName>
    <definedName name="old_name_1_4_1">{"Collection report",#N/A,FALSE,"March"}</definedName>
    <definedName name="old_name_1_5" localSheetId="7">{"Collection report",#N/A,FALSE,"March"}</definedName>
    <definedName name="old_name_1_5">{"Collection report",#N/A,FALSE,"March"}</definedName>
    <definedName name="old_name_2" localSheetId="7">{"Collection report",#N/A,FALSE,"March"}</definedName>
    <definedName name="old_name_2">{"Collection report",#N/A,FALSE,"March"}</definedName>
    <definedName name="old_name_2_1" localSheetId="7">{"Collection report",#N/A,FALSE,"March"}</definedName>
    <definedName name="old_name_2_1">{"Collection report",#N/A,FALSE,"March"}</definedName>
    <definedName name="old_name_2_1_1" localSheetId="7">{"Collection report",#N/A,FALSE,"March"}</definedName>
    <definedName name="old_name_2_1_1">{"Collection report",#N/A,FALSE,"March"}</definedName>
    <definedName name="old_name_2_1_1_1" localSheetId="7">{"Collection report",#N/A,FALSE,"March"}</definedName>
    <definedName name="old_name_2_1_1_1">{"Collection report",#N/A,FALSE,"March"}</definedName>
    <definedName name="old_name_2_1_2" localSheetId="7">{"Collection report",#N/A,FALSE,"March"}</definedName>
    <definedName name="old_name_2_1_2">{"Collection report",#N/A,FALSE,"March"}</definedName>
    <definedName name="old_name_2_2" localSheetId="7">{"Collection report",#N/A,FALSE,"March"}</definedName>
    <definedName name="old_name_2_2">{"Collection report",#N/A,FALSE,"March"}</definedName>
    <definedName name="old_name_2_2_1" localSheetId="7">{"Collection report",#N/A,FALSE,"March"}</definedName>
    <definedName name="old_name_2_2_1">{"Collection report",#N/A,FALSE,"March"}</definedName>
    <definedName name="old_name_2_3" localSheetId="7">{"Collection report",#N/A,FALSE,"March"}</definedName>
    <definedName name="old_name_2_3">{"Collection report",#N/A,FALSE,"March"}</definedName>
    <definedName name="old_name_2_3_1" localSheetId="7">{"Collection report",#N/A,FALSE,"March"}</definedName>
    <definedName name="old_name_2_3_1">{"Collection report",#N/A,FALSE,"March"}</definedName>
    <definedName name="old_name_2_4" localSheetId="7">{"Collection report",#N/A,FALSE,"March"}</definedName>
    <definedName name="old_name_2_4">{"Collection report",#N/A,FALSE,"March"}</definedName>
    <definedName name="old_name_2_4_1" localSheetId="7">{"Collection report",#N/A,FALSE,"March"}</definedName>
    <definedName name="old_name_2_4_1">{"Collection report",#N/A,FALSE,"March"}</definedName>
    <definedName name="old_name_2_5" localSheetId="7">{"Collection report",#N/A,FALSE,"March"}</definedName>
    <definedName name="old_name_2_5">{"Collection report",#N/A,FALSE,"March"}</definedName>
    <definedName name="old_name_3" localSheetId="7">{"Collection report",#N/A,FALSE,"March"}</definedName>
    <definedName name="old_name_3">{"Collection report",#N/A,FALSE,"March"}</definedName>
    <definedName name="old_name_3_1" localSheetId="7">{"Collection report",#N/A,FALSE,"March"}</definedName>
    <definedName name="old_name_3_1">{"Collection report",#N/A,FALSE,"March"}</definedName>
    <definedName name="old_name_3_1_1" localSheetId="7">{"Collection report",#N/A,FALSE,"March"}</definedName>
    <definedName name="old_name_3_1_1">{"Collection report",#N/A,FALSE,"March"}</definedName>
    <definedName name="old_name_3_1_1_1" localSheetId="7">{"Collection report",#N/A,FALSE,"March"}</definedName>
    <definedName name="old_name_3_1_1_1">{"Collection report",#N/A,FALSE,"March"}</definedName>
    <definedName name="old_name_3_1_2" localSheetId="7">{"Collection report",#N/A,FALSE,"March"}</definedName>
    <definedName name="old_name_3_1_2">{"Collection report",#N/A,FALSE,"March"}</definedName>
    <definedName name="old_name_3_2" localSheetId="7">{"Collection report",#N/A,FALSE,"March"}</definedName>
    <definedName name="old_name_3_2">{"Collection report",#N/A,FALSE,"March"}</definedName>
    <definedName name="old_name_3_2_1" localSheetId="7">{"Collection report",#N/A,FALSE,"March"}</definedName>
    <definedName name="old_name_3_2_1">{"Collection report",#N/A,FALSE,"March"}</definedName>
    <definedName name="old_name_3_3" localSheetId="7">{"Collection report",#N/A,FALSE,"March"}</definedName>
    <definedName name="old_name_3_3">{"Collection report",#N/A,FALSE,"March"}</definedName>
    <definedName name="old_name_3_3_1" localSheetId="7">{"Collection report",#N/A,FALSE,"March"}</definedName>
    <definedName name="old_name_3_3_1">{"Collection report",#N/A,FALSE,"March"}</definedName>
    <definedName name="old_name_3_4" localSheetId="7">{"Collection report",#N/A,FALSE,"March"}</definedName>
    <definedName name="old_name_3_4">{"Collection report",#N/A,FALSE,"March"}</definedName>
    <definedName name="old_name_3_4_1" localSheetId="7">{"Collection report",#N/A,FALSE,"March"}</definedName>
    <definedName name="old_name_3_4_1">{"Collection report",#N/A,FALSE,"March"}</definedName>
    <definedName name="old_name_3_5" localSheetId="7">{"Collection report",#N/A,FALSE,"March"}</definedName>
    <definedName name="old_name_3_5">{"Collection report",#N/A,FALSE,"March"}</definedName>
    <definedName name="old_name_4" localSheetId="7">{"Collection report",#N/A,FALSE,"March"}</definedName>
    <definedName name="old_name_4">{"Collection report",#N/A,FALSE,"March"}</definedName>
    <definedName name="old_name_4_1" localSheetId="7">{"Collection report",#N/A,FALSE,"March"}</definedName>
    <definedName name="old_name_4_1">{"Collection report",#N/A,FALSE,"March"}</definedName>
    <definedName name="old_name_4_1_1" localSheetId="7">{"Collection report",#N/A,FALSE,"March"}</definedName>
    <definedName name="old_name_4_1_1">{"Collection report",#N/A,FALSE,"March"}</definedName>
    <definedName name="old_name_4_1_1_1" localSheetId="7">{"Collection report",#N/A,FALSE,"March"}</definedName>
    <definedName name="old_name_4_1_1_1">{"Collection report",#N/A,FALSE,"March"}</definedName>
    <definedName name="old_name_4_1_2" localSheetId="7">{"Collection report",#N/A,FALSE,"March"}</definedName>
    <definedName name="old_name_4_1_2">{"Collection report",#N/A,FALSE,"March"}</definedName>
    <definedName name="old_name_4_2" localSheetId="7">{"Collection report",#N/A,FALSE,"March"}</definedName>
    <definedName name="old_name_4_2">{"Collection report",#N/A,FALSE,"March"}</definedName>
    <definedName name="old_name_4_2_1" localSheetId="7">{"Collection report",#N/A,FALSE,"March"}</definedName>
    <definedName name="old_name_4_2_1">{"Collection report",#N/A,FALSE,"March"}</definedName>
    <definedName name="old_name_4_3" localSheetId="7">{"Collection report",#N/A,FALSE,"March"}</definedName>
    <definedName name="old_name_4_3">{"Collection report",#N/A,FALSE,"March"}</definedName>
    <definedName name="old_name_4_3_1" localSheetId="7">{"Collection report",#N/A,FALSE,"March"}</definedName>
    <definedName name="old_name_4_3_1">{"Collection report",#N/A,FALSE,"March"}</definedName>
    <definedName name="old_name_4_4" localSheetId="7">{"Collection report",#N/A,FALSE,"March"}</definedName>
    <definedName name="old_name_4_4">{"Collection report",#N/A,FALSE,"March"}</definedName>
    <definedName name="old_name_4_4_1" localSheetId="7">{"Collection report",#N/A,FALSE,"March"}</definedName>
    <definedName name="old_name_4_4_1">{"Collection report",#N/A,FALSE,"March"}</definedName>
    <definedName name="old_name_4_5" localSheetId="7">{"Collection report",#N/A,FALSE,"March"}</definedName>
    <definedName name="old_name_4_5">{"Collection report",#N/A,FALSE,"March"}</definedName>
    <definedName name="old_name_5" localSheetId="7">{"Collection report",#N/A,FALSE,"March"}</definedName>
    <definedName name="old_name_5">{"Collection report",#N/A,FALSE,"March"}</definedName>
    <definedName name="old_name_5_1" localSheetId="7">{"Collection report",#N/A,FALSE,"March"}</definedName>
    <definedName name="old_name_5_1">{"Collection report",#N/A,FALSE,"March"}</definedName>
    <definedName name="old_name_5_1_1" localSheetId="7">{"Collection report",#N/A,FALSE,"March"}</definedName>
    <definedName name="old_name_5_1_1">{"Collection report",#N/A,FALSE,"March"}</definedName>
    <definedName name="old_name_5_1_1_1" localSheetId="7">{"Collection report",#N/A,FALSE,"March"}</definedName>
    <definedName name="old_name_5_1_1_1">{"Collection report",#N/A,FALSE,"March"}</definedName>
    <definedName name="old_name_5_1_2" localSheetId="7">{"Collection report",#N/A,FALSE,"March"}</definedName>
    <definedName name="old_name_5_1_2">{"Collection report",#N/A,FALSE,"March"}</definedName>
    <definedName name="old_name_5_2" localSheetId="7">{"Collection report",#N/A,FALSE,"March"}</definedName>
    <definedName name="old_name_5_2">{"Collection report",#N/A,FALSE,"March"}</definedName>
    <definedName name="old_name_5_2_1" localSheetId="7">{"Collection report",#N/A,FALSE,"March"}</definedName>
    <definedName name="old_name_5_2_1">{"Collection report",#N/A,FALSE,"March"}</definedName>
    <definedName name="old_name_5_3" localSheetId="7">{"Collection report",#N/A,FALSE,"March"}</definedName>
    <definedName name="old_name_5_3">{"Collection report",#N/A,FALSE,"March"}</definedName>
    <definedName name="old_name_5_3_1" localSheetId="7">{"Collection report",#N/A,FALSE,"March"}</definedName>
    <definedName name="old_name_5_3_1">{"Collection report",#N/A,FALSE,"March"}</definedName>
    <definedName name="old_name_5_4" localSheetId="7">{"Collection report",#N/A,FALSE,"March"}</definedName>
    <definedName name="old_name_5_4">{"Collection report",#N/A,FALSE,"March"}</definedName>
    <definedName name="old_name_5_4_1" localSheetId="7">{"Collection report",#N/A,FALSE,"March"}</definedName>
    <definedName name="old_name_5_4_1">{"Collection report",#N/A,FALSE,"March"}</definedName>
    <definedName name="old_name_5_5" localSheetId="7">{"Collection report",#N/A,FALSE,"March"}</definedName>
    <definedName name="old_name_5_5">{"Collection report",#N/A,FALSE,"March"}</definedName>
    <definedName name="oldname" localSheetId="7">{#N/A,#N/A,TRUE,"Rate P&amp;L";#N/A,#N/A,TRUE,"P&amp;L water";#N/A,#N/A,TRUE,"P&amp;L SH&amp;W";#N/A,#N/A,TRUE,"Rate G";#N/A,#N/A,TRUE,"Rate GV";#N/A,#N/A,TRUE,"Rate LG"}</definedName>
    <definedName name="oldname">{#N/A,#N/A,TRUE,"Rate P&amp;L";#N/A,#N/A,TRUE,"P&amp;L water";#N/A,#N/A,TRUE,"P&amp;L SH&amp;W";#N/A,#N/A,TRUE,"Rate G";#N/A,#N/A,TRUE,"Rate GV";#N/A,#N/A,TRUE,"Rate LG"}</definedName>
    <definedName name="oldname_1" localSheetId="7">{#N/A,#N/A,TRUE,"Rate P&amp;L";#N/A,#N/A,TRUE,"P&amp;L water";#N/A,#N/A,TRUE,"P&amp;L SH&amp;W";#N/A,#N/A,TRUE,"Rate G";#N/A,#N/A,TRUE,"Rate GV";#N/A,#N/A,TRUE,"Rate LG"}</definedName>
    <definedName name="oldname_1">{#N/A,#N/A,TRUE,"Rate P&amp;L";#N/A,#N/A,TRUE,"P&amp;L water";#N/A,#N/A,TRUE,"P&amp;L SH&amp;W";#N/A,#N/A,TRUE,"Rate G";#N/A,#N/A,TRUE,"Rate GV";#N/A,#N/A,TRUE,"Rate LG"}</definedName>
    <definedName name="ooii" localSheetId="7">[0]!endro_ed1,[0]!endroed2,[0]!endroed3,[0]!endroedmonyr</definedName>
    <definedName name="ooii">[0]!endro_ed1,[0]!endroed2,[0]!endroed3,[0]!endroedmonyr</definedName>
    <definedName name="opex" localSheetId="7">{"'Feb 99'!$A$1:$G$30"}</definedName>
    <definedName name="opex">{"'Feb 99'!$A$1:$G$30"}</definedName>
    <definedName name="opopopopop" localSheetId="7">{#N/A,#N/A,FALSE,"Aging Summary";#N/A,#N/A,FALSE,"Ratio Analysis";#N/A,#N/A,FALSE,"Test 120 Day Accts";#N/A,#N/A,FALSE,"Tickmarks"}</definedName>
    <definedName name="opopopopop">{#N/A,#N/A,FALSE,"Aging Summary";#N/A,#N/A,FALSE,"Ratio Analysis";#N/A,#N/A,FALSE,"Test 120 Day Accts";#N/A,#N/A,FALSE,"Tickmarks"}</definedName>
    <definedName name="otbb" localSheetId="7">IF(NOT(ISERROR(otb*1)),otb*1,otb)</definedName>
    <definedName name="otbb" localSheetId="11">IF(NOT(ISERROR(otb*1)),otb*1,otb)</definedName>
    <definedName name="otbb">IF(NOT(ISERROR(otb*1)),otb*1,otb)</definedName>
    <definedName name="part1a1" localSheetId="7">VLOOKUP(IF(ISNUMBER(INDIRECT("rc",FALSE)),INDIRECT("rc",FALSE)*1,INDIRECT("rc",FALSE)),TB,3,FALSE)</definedName>
    <definedName name="part1a1" localSheetId="11">VLOOKUP(IF(ISNUMBER(INDIRECT("rc",FALSE)),INDIRECT("rc",FALSE)*1,INDIRECT("rc",FALSE)),TB,3,FALSE)</definedName>
    <definedName name="part1a1">VLOOKUP(IF(ISNUMBER(INDIRECT("rc",FALSE)),INDIRECT("rc",FALSE)*1,INDIRECT("rc",FALSE)),TB,3,FALSE)</definedName>
    <definedName name="Payment_Date" localSheetId="7">DATE(YEAR(Loan_Start),MONTH(Loan_Start)+Payment_Number,DAY(Loan_Start))</definedName>
    <definedName name="Payment_Date" localSheetId="11">DATE(YEAR(Loan_Start),MONTH(Loan_Start)+Payment_Number,DAY(Loan_Start))</definedName>
    <definedName name="Payment_Date">DATE(YEAR(Loan_Start),MONTH(Loan_Start)+Payment_Number,DAY(Loan_Start))</definedName>
    <definedName name="Periods" localSheetId="7">MATCH(0.01,End_Bal,-1)+1</definedName>
    <definedName name="Periods">MATCH(0.01,End_Bal,-1)+1</definedName>
    <definedName name="poto" localSheetId="7">{#N/A,#N/A,FALSE,"Aging Summary";#N/A,#N/A,FALSE,"Ratio Analysis";#N/A,#N/A,FALSE,"Test 120 Day Accts";#N/A,#N/A,FALSE,"Tickmarks"}</definedName>
    <definedName name="poto">{#N/A,#N/A,FALSE,"Aging Summary";#N/A,#N/A,FALSE,"Ratio Analysis";#N/A,#N/A,FALSE,"Test 120 Day Accts";#N/A,#N/A,FALSE,"Tickmarks"}</definedName>
    <definedName name="PPData">#N/A</definedName>
    <definedName name="PPData_1">#N/A</definedName>
    <definedName name="PPData2">#N/A</definedName>
    <definedName name="PPData2_1">#N/A</definedName>
    <definedName name="ppl">40469.4919791667</definedName>
    <definedName name="pr" localSheetId="7">{#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 localSheetId="7">{#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_xlnm.Print_Area" localSheetId="4">'Pg 2 Dist'!$A$1:$V$68</definedName>
    <definedName name="_xlnm.Print_Area" localSheetId="3">'Pg 2 Trans'!$A$1:$V$65</definedName>
    <definedName name="_xlnm.Print_Area" localSheetId="5">'Pg 3 Gas'!$A$1:$V$68</definedName>
    <definedName name="_xlnm.Print_Area" localSheetId="8">'Pg 6 ISR Adj'!$A$1:$K$38</definedName>
    <definedName name="_xlnm.Print_Area" localSheetId="9">'Pg7 FY27 Elec ISR w new WACC'!$A$1:$G$62</definedName>
    <definedName name="_xlnm.Print_Area" localSheetId="10">'Pg8 FY27 Gas ISR w new WACC'!$A$1:$G$62</definedName>
    <definedName name="_xlnm.Print_Area" localSheetId="11">'Pg9 Monthly Credit Amts'!$A$1:$Z$49</definedName>
    <definedName name="_xlnm.Print_Area">#REF!</definedName>
    <definedName name="Print_Area_Reset" localSheetId="7">OFFSET(Full_Print,0,0,'Pg 5 - WACC'!Last_Row)</definedName>
    <definedName name="Print_Area_Reset" localSheetId="11">OFFSET(Full_Print,0,0,'Pg9 Monthly Credit Amts'!Last_Row)</definedName>
    <definedName name="Print_Area_Reset">OFFSET(Full_Print,0,0,Last_Row)</definedName>
    <definedName name="_xlnm.Print_Titles" localSheetId="4">'Pg 2 Dist'!$A:$B</definedName>
    <definedName name="_xlnm.Print_Titles" localSheetId="3">'Pg 2 Trans'!$A:$B</definedName>
    <definedName name="_xlnm.Print_Titles" localSheetId="5">'Pg 3 Gas'!$A:$B</definedName>
    <definedName name="_xlnm.Print_Titles" localSheetId="11">'Pg9 Monthly Credit Amts'!$A:$B</definedName>
    <definedName name="_xlnm.Print_Titles">#N/A</definedName>
    <definedName name="problem" localSheetId="7">{#N/A,#N/A,FALSE,"trates"}</definedName>
    <definedName name="problem">{#N/A,#N/A,FALSE,"trates"}</definedName>
    <definedName name="ProjectName" localSheetId="7">{"Client Name or Project Name"}</definedName>
    <definedName name="ProjectName">{"Client Name or Project Name"}</definedName>
    <definedName name="qaazs" localSheetId="7">{#N/A,#N/A,FALSE,"Expenditures";#N/A,#N/A,FALSE,"Property Placed In-Service";#N/A,#N/A,FALSE,"CWIP Balances"}</definedName>
    <definedName name="qaazs">{#N/A,#N/A,FALSE,"Expenditures";#N/A,#N/A,FALSE,"Property Placed In-Service";#N/A,#N/A,FALSE,"CWIP Balances"}</definedName>
    <definedName name="qqq" localSheetId="7">{#N/A,#N/A,FALSE,"Sheet1";#N/A,#N/A,FALSE,"Sheet1"}</definedName>
    <definedName name="qqq">{#N/A,#N/A,FALSE,"Sheet1";#N/A,#N/A,FALSE,"Sheet1"}</definedName>
    <definedName name="qqq_1" localSheetId="7">{#N/A,#N/A,FALSE,"Sheet1";#N/A,#N/A,FALSE,"Sheet1"}</definedName>
    <definedName name="qqq_1">{#N/A,#N/A,FALSE,"Sheet1";#N/A,#N/A,FALSE,"Sheet1"}</definedName>
    <definedName name="qqq_1_1" localSheetId="7">{#N/A,#N/A,FALSE,"schA"}</definedName>
    <definedName name="qqq_1_1">{#N/A,#N/A,FALSE,"schA"}</definedName>
    <definedName name="qqq_2" localSheetId="7">{#N/A,#N/A,FALSE,"schA"}</definedName>
    <definedName name="qqq_2">{#N/A,#N/A,FALSE,"schA"}</definedName>
    <definedName name="qqqqqqq" localSheetId="7">{"SourcesUses",#N/A,TRUE,"CFMODEL";"TransOverview",#N/A,TRUE,"CFMODEL"}</definedName>
    <definedName name="qqqqqqq">{"SourcesUses",#N/A,TRUE,"CFMODEL";"TransOverview",#N/A,TRUE,"CFMODEL"}</definedName>
    <definedName name="qqqqqqqqqqqqqqqqqq" localSheetId="7">{"Income Statement",#N/A,FALSE,"CFMODEL";"Balance Sheet",#N/A,FALSE,"CFMODEL"}</definedName>
    <definedName name="qqqqqqqqqqqqqqqqqq">{"Income Statement",#N/A,FALSE,"CFMODEL";"Balance Sheet",#N/A,FALSE,"CFMODEL"}</definedName>
    <definedName name="qqqwwe" localSheetId="7">{#N/A,#N/A,FALSE,"Expenditures";#N/A,#N/A,FALSE,"Property Placed In-Service";#N/A,#N/A,FALSE,"CWIP Balances"}</definedName>
    <definedName name="qqqwwe">{#N/A,#N/A,FALSE,"Expenditures";#N/A,#N/A,FALSE,"Property Placed In-Service";#N/A,#N/A,FALSE,"CWIP Balances"}</definedName>
    <definedName name="QuarterEndDateString">"30 June 2001"</definedName>
    <definedName name="qw" localSheetId="7">{#N/A,#N/A,FALSE,"Aging Summary";#N/A,#N/A,FALSE,"Ratio Analysis";#N/A,#N/A,FALSE,"Test 120 Day Accts";#N/A,#N/A,FALSE,"Tickmarks"}</definedName>
    <definedName name="qw">{#N/A,#N/A,FALSE,"Aging Summary";#N/A,#N/A,FALSE,"Ratio Analysis";#N/A,#N/A,FALSE,"Test 120 Day Accts";#N/A,#N/A,FALSE,"Tickmarks"}</definedName>
    <definedName name="qweqWE" localSheetId="7">{#N/A,#N/A,FALSE,"Renewals In Process";#N/A,#N/A,FALSE,"New Clients In Process";#N/A,#N/A,FALSE,"Completed New Clients";#N/A,#N/A,FALSE,"Completed Renewals"}</definedName>
    <definedName name="qweqWE">{#N/A,#N/A,FALSE,"Renewals In Process";#N/A,#N/A,FALSE,"New Clients In Process";#N/A,#N/A,FALSE,"Completed New Clients";#N/A,#N/A,FALSE,"Completed Renewals"}</definedName>
    <definedName name="QWEWQE" localSheetId="7">{#N/A,#N/A,FALSE,"Renewals In Process";#N/A,#N/A,FALSE,"New Clients In Process";#N/A,#N/A,FALSE,"Completed New Clients";#N/A,#N/A,FALSE,"Completed Renewals"}</definedName>
    <definedName name="QWEWQE">{#N/A,#N/A,FALSE,"Renewals In Process";#N/A,#N/A,FALSE,"New Clients In Process";#N/A,#N/A,FALSE,"Completed New Clients";#N/A,#N/A,FALSE,"Completed Renewals"}</definedName>
    <definedName name="qww" localSheetId="7">{"'Feb 99'!$A$1:$G$30"}</definedName>
    <definedName name="qww">{"'Feb 99'!$A$1:$G$30"}</definedName>
    <definedName name="RALLOC">#N/A</definedName>
    <definedName name="RBAL">#N/A</definedName>
    <definedName name="RBREV">#N/A</definedName>
    <definedName name="RBREV1">#N/A</definedName>
    <definedName name="reawreqw" localSheetId="7">{#N/A,#N/A,FALSE,"Monthly SAIFI";#N/A,#N/A,FALSE,"Yearly SAIFI";#N/A,#N/A,FALSE,"Monthly CAIDI";#N/A,#N/A,FALSE,"Yearly CAIDI";#N/A,#N/A,FALSE,"Monthly SAIDI";#N/A,#N/A,FALSE,"Yearly SAIDI";#N/A,#N/A,FALSE,"Monthly MAIFI";#N/A,#N/A,FALSE,"Yearly MAIFI";#N/A,#N/A,FALSE,"Monthly Cust &gt;=4 Int"}</definedName>
    <definedName name="reawreqw">{#N/A,#N/A,FALSE,"Monthly SAIFI";#N/A,#N/A,FALSE,"Yearly SAIFI";#N/A,#N/A,FALSE,"Monthly CAIDI";#N/A,#N/A,FALSE,"Yearly CAIDI";#N/A,#N/A,FALSE,"Monthly SAIDI";#N/A,#N/A,FALSE,"Yearly SAIDI";#N/A,#N/A,FALSE,"Monthly MAIFI";#N/A,#N/A,FALSE,"Yearly MAIFI";#N/A,#N/A,FALSE,"Monthly Cust &gt;=4 Int"}</definedName>
    <definedName name="reference3" localSheetId="7">{"SourcesUses",#N/A,TRUE,"CFMODEL";"TransOverview",#N/A,TRUE,"CFMODEL"}</definedName>
    <definedName name="reference3">{"SourcesUses",#N/A,TRUE,"CFMODEL";"TransOverview",#N/A,TRUE,"CFMODEL"}</definedName>
    <definedName name="reference32" localSheetId="7">{"SourcesUses",#N/A,TRUE,"CFMODEL";"TransOverview",#N/A,TRUE,"CFMODEL"}</definedName>
    <definedName name="reference32">{"SourcesUses",#N/A,TRUE,"CFMODEL";"TransOverview",#N/A,TRUE,"CFMODEL"}</definedName>
    <definedName name="reg_CoE">'[4]Project Inputs'!$D$17</definedName>
    <definedName name="reg_int_rate">'[4]Project Inputs'!$D$16</definedName>
    <definedName name="REGCOM">#N/A</definedName>
    <definedName name="REGIND">#N/A</definedName>
    <definedName name="REGRES">#N/A</definedName>
    <definedName name="REGSTL">#N/A</definedName>
    <definedName name="ReportGroup">0</definedName>
    <definedName name="RESC">#N/A</definedName>
    <definedName name="resources" localSheetId="7">{#N/A,#N/A,FALSE,"Assessment";#N/A,#N/A,FALSE,"Staffing";#N/A,#N/A,FALSE,"Hires";#N/A,#N/A,FALSE,"Assumptions"}</definedName>
    <definedName name="resources">{#N/A,#N/A,FALSE,"Assessment";#N/A,#N/A,FALSE,"Staffing";#N/A,#N/A,FALSE,"Hires";#N/A,#N/A,FALSE,"Assumptions"}</definedName>
    <definedName name="resources_new" localSheetId="7">{#N/A,#N/A,FALSE,"Assessment";#N/A,#N/A,FALSE,"Staffing";#N/A,#N/A,FALSE,"Hires";#N/A,#N/A,FALSE,"Assumptions"}</definedName>
    <definedName name="resources_new">{#N/A,#N/A,FALSE,"Assessment";#N/A,#N/A,FALSE,"Staffing";#N/A,#N/A,FALSE,"Hires";#N/A,#N/A,FALSE,"Assumptions"}</definedName>
    <definedName name="RESREG">#N/A</definedName>
    <definedName name="rff" localSheetId="7">{#N/A,#N/A,FALSE,"Aging Summary";#N/A,#N/A,FALSE,"Ratio Analysis";#N/A,#N/A,FALSE,"Test 120 Day Accts";#N/A,#N/A,FALSE,"Tickmarks"}</definedName>
    <definedName name="rff">{#N/A,#N/A,FALSE,"Aging Summary";#N/A,#N/A,FALSE,"Ratio Analysis";#N/A,#N/A,FALSE,"Test 120 Day Accts";#N/A,#N/A,FALSE,"Tickmarks"}</definedName>
    <definedName name="RFREV">#N/A</definedName>
    <definedName name="rgfffff" localSheetId="7">{#N/A,#N/A,FALSE,"schA"}</definedName>
    <definedName name="rgfffff">{#N/A,#N/A,FALSE,"schA"}</definedName>
    <definedName name="RGREV">#N/A</definedName>
    <definedName name="rina" localSheetId="7">{"'Feb 99'!$A$1:$G$30"}</definedName>
    <definedName name="rina">{"'Feb 99'!$A$1:$G$30"}</definedName>
    <definedName name="rmcApplication">"NGRID"</definedName>
    <definedName name="rmcCategory">"FINACS"</definedName>
    <definedName name="rmcFrequency">"YTD"</definedName>
    <definedName name="rmcName">"SGROUP"</definedName>
    <definedName name="RMCOptions">"*100000000000000"</definedName>
    <definedName name="rmcPeriod">9403</definedName>
    <definedName name="rr" localSheetId="7">{"'PRODUCTIONCOST SHEET'!$B$3:$G$48"}</definedName>
    <definedName name="rr">{"'PRODUCTIONCOST SHEET'!$B$3:$G$48"}</definedName>
    <definedName name="rrrr" localSheetId="7">{#N/A,#N/A,FALSE,"Aging Summary";#N/A,#N/A,FALSE,"Ratio Analysis";#N/A,#N/A,FALSE,"Test 120 Day Accts";#N/A,#N/A,FALSE,"Tickmarks"}</definedName>
    <definedName name="rrrr">{#N/A,#N/A,FALSE,"Aging Summary";#N/A,#N/A,FALSE,"Ratio Analysis";#N/A,#N/A,FALSE,"Test 120 Day Accts";#N/A,#N/A,FALSE,"Tickmarks"}</definedName>
    <definedName name="rrrrr" localSheetId="7">{"SourcesUses",#N/A,TRUE,#N/A;"TransOverview",#N/A,TRUE,"CFMODEL"}</definedName>
    <definedName name="rrrrr">{"SourcesUses",#N/A,TRUE,#N/A;"TransOverview",#N/A,TRUE,"CFMODEL"}</definedName>
    <definedName name="rrrrrr" localSheetId="7">{"SourcesUses",#N/A,TRUE,"FundsFlow";"TransOverview",#N/A,TRUE,"FundsFlow"}</definedName>
    <definedName name="rrrrrr">{"SourcesUses",#N/A,TRUE,"FundsFlow";"TransOverview",#N/A,TRUE,"FundsFlow"}</definedName>
    <definedName name="rrrrrr2" localSheetId="7">{"SourcesUses",#N/A,TRUE,"FundsFlow";"TransOverview",#N/A,TRUE,"FundsFlow"}</definedName>
    <definedName name="rrrrrr2">{"SourcesUses",#N/A,TRUE,"FundsFlow";"TransOverview",#N/A,TRUE,"FundsFlow"}</definedName>
    <definedName name="RSAL">#N/A</definedName>
    <definedName name="RTREV">#N/A</definedName>
    <definedName name="RTYIR" localSheetId="7">{#N/A,#N/A,FALSE,"Renewals In Process";#N/A,#N/A,FALSE,"New Clients In Process";#N/A,#N/A,FALSE,"Completed New Clients";#N/A,#N/A,FALSE,"Completed Renewals"}</definedName>
    <definedName name="RTYIR">{#N/A,#N/A,FALSE,"Renewals In Process";#N/A,#N/A,FALSE,"New Clients In Process";#N/A,#N/A,FALSE,"Completed New Clients";#N/A,#N/A,FALSE,"Completed Renewals"}</definedName>
    <definedName name="RYREV">#N/A</definedName>
    <definedName name="S93_">#N/A</definedName>
    <definedName name="S94_">#N/A</definedName>
    <definedName name="S95_">#N/A</definedName>
    <definedName name="S96_">#N/A</definedName>
    <definedName name="sa" localSheetId="7">{#N/A,#N/A,FALSE,"Renewals In Process";#N/A,#N/A,FALSE,"New Clients In Process";#N/A,#N/A,FALSE,"Completed New Clients";#N/A,#N/A,FALSE,"Completed Renewals"}</definedName>
    <definedName name="sa">{#N/A,#N/A,FALSE,"Renewals In Process";#N/A,#N/A,FALSE,"New Clients In Process";#N/A,#N/A,FALSE,"Completed New Clients";#N/A,#N/A,FALSE,"Completed Renewals"}</definedName>
    <definedName name="sad" localSheetId="7">{"'Feb 99'!$A$1:$G$30"}</definedName>
    <definedName name="sad">{"'Feb 99'!$A$1:$G$30"}</definedName>
    <definedName name="sadfs" localSheetId="7">{TRUE,TRUE,-2.75,-17,964.5,641.25,FALSE,TRUE,TRUE,TRUE,0,18,#N/A,11,#N/A,22.5227272727273,72.25,1,FALSE,FALSE,3,TRUE,1,FALSE,40,"Swvu.KJP_CC.","ACwvu.KJP_CC.",#N/A,FALSE,FALSE,0,0,0,0,2,"&amp;C&amp;""Arial,Bold""&amp;72Actual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sadfs">{TRUE,TRUE,-2.75,-17,964.5,641.25,FALSE,TRUE,TRUE,TRUE,0,18,#N/A,11,#N/A,22.5227272727273,72.25,1,FALSE,FALSE,3,TRUE,1,FALSE,40,"Swvu.KJP_CC.","ACwvu.KJP_CC.",#N/A,FALSE,FALSE,0,0,0,0,2,"&amp;C&amp;""Arial,Bold""&amp;72Actual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SALLOC">#N/A</definedName>
    <definedName name="SAPBEXdnldView">"44TIHISKDVAESWFGXCYF719ND"</definedName>
    <definedName name="SAPBEXhrIndnt">"Wide"</definedName>
    <definedName name="SAPBEXrevision">1</definedName>
    <definedName name="SAPBEXsysID">"BWP"</definedName>
    <definedName name="SAPBEXwbID">"3M0Y5JZ0K259IJHR15SO2N9QE"</definedName>
    <definedName name="SAPsysID">"708C5W7SBKP804JT78WJ0JNKI"</definedName>
    <definedName name="SAPwbID">"ARS"</definedName>
    <definedName name="saSAsa" localSheetId="7">{#N/A,#N/A,FALSE,"Monthly SAIFI";#N/A,#N/A,FALSE,"Yearly SAIFI";#N/A,#N/A,FALSE,"Monthly CAIDI";#N/A,#N/A,FALSE,"Yearly CAIDI";#N/A,#N/A,FALSE,"Monthly SAIDI";#N/A,#N/A,FALSE,"Yearly SAIDI";#N/A,#N/A,FALSE,"Monthly MAIFI";#N/A,#N/A,FALSE,"Yearly MAIFI";#N/A,#N/A,FALSE,"Monthly Cust &gt;=4 Int"}</definedName>
    <definedName name="saSAsa">{#N/A,#N/A,FALSE,"Monthly SAIFI";#N/A,#N/A,FALSE,"Yearly SAIFI";#N/A,#N/A,FALSE,"Monthly CAIDI";#N/A,#N/A,FALSE,"Yearly CAIDI";#N/A,#N/A,FALSE,"Monthly SAIDI";#N/A,#N/A,FALSE,"Yearly SAIDI";#N/A,#N/A,FALSE,"Monthly MAIFI";#N/A,#N/A,FALSE,"Yearly MAIFI";#N/A,#N/A,FALSE,"Monthly Cust &gt;=4 Int"}</definedName>
    <definedName name="SBREV">#N/A</definedName>
    <definedName name="SBREV1">#N/A</definedName>
    <definedName name="sdafsadf" localSheetId="7">{#N/A,#N/A,FALSE,"Aging Summary";#N/A,#N/A,FALSE,"Ratio Analysis";#N/A,#N/A,FALSE,"Test 120 Day Accts";#N/A,#N/A,FALSE,"Tickmarks"}</definedName>
    <definedName name="sdafsadf">{#N/A,#N/A,FALSE,"Aging Summary";#N/A,#N/A,FALSE,"Ratio Analysis";#N/A,#N/A,FALSE,"Test 120 Day Accts";#N/A,#N/A,FALSE,"Tickmarks"}</definedName>
    <definedName name="sdAWSD" localSheetId="7">{"'Feb 99'!$A$1:$G$30"}</definedName>
    <definedName name="sdAWSD">{"'Feb 99'!$A$1:$G$30"}</definedName>
    <definedName name="sddddddddd" localSheetId="7">{#N/A,#N/A,FALSE,"Income";#N/A,#N/A,FALSE,"Cost of Goods Sold";#N/A,#N/A,FALSE,"Other Costs";#N/A,#N/A,FALSE,"Other Income";#N/A,#N/A,FALSE,"Taxes";#N/A,#N/A,FALSE,"Other Deductions";#N/A,#N/A,FALSE,"Compensation of Officers"}</definedName>
    <definedName name="sddddddddd">{#N/A,#N/A,FALSE,"Income";#N/A,#N/A,FALSE,"Cost of Goods Sold";#N/A,#N/A,FALSE,"Other Costs";#N/A,#N/A,FALSE,"Other Income";#N/A,#N/A,FALSE,"Taxes";#N/A,#N/A,FALSE,"Other Deductions";#N/A,#N/A,FALSE,"Compensation of Officers"}</definedName>
    <definedName name="sdf" localSheetId="7">{"'PRODUCTIONCOST SHEET'!$B$3:$G$48"}</definedName>
    <definedName name="sdf">{"'PRODUCTIONCOST SHEET'!$B$3:$G$48"}</definedName>
    <definedName name="sdfa" localSheetId="7">{#N/A,#N/A,FALSE,"Renewals In Process";#N/A,#N/A,FALSE,"New Clients In Process";#N/A,#N/A,FALSE,"Completed New Clients";#N/A,#N/A,FALSE,"Completed Renewals"}</definedName>
    <definedName name="sdfa">{#N/A,#N/A,FALSE,"Renewals In Process";#N/A,#N/A,FALSE,"New Clients In Process";#N/A,#N/A,FALSE,"Completed New Clients";#N/A,#N/A,FALSE,"Completed Renewals"}</definedName>
    <definedName name="sdfaadfasdfasdaasdfsdf" localSheetId="7">{#N/A,#N/A,FALSE,"Monthly SAIFI";#N/A,#N/A,FALSE,"Yearly SAIFI";#N/A,#N/A,FALSE,"Monthly CAIDI";#N/A,#N/A,FALSE,"Yearly CAIDI";#N/A,#N/A,FALSE,"Monthly SAIDI";#N/A,#N/A,FALSE,"Yearly SAIDI";#N/A,#N/A,FALSE,"Monthly MAIFI";#N/A,#N/A,FALSE,"Yearly MAIFI";#N/A,#N/A,FALSE,"Monthly Cust &gt;=4 Int"}</definedName>
    <definedName name="sdfaadfasdfasdaasdfsdf">{#N/A,#N/A,FALSE,"Monthly SAIFI";#N/A,#N/A,FALSE,"Yearly SAIFI";#N/A,#N/A,FALSE,"Monthly CAIDI";#N/A,#N/A,FALSE,"Yearly CAIDI";#N/A,#N/A,FALSE,"Monthly SAIDI";#N/A,#N/A,FALSE,"Yearly SAIDI";#N/A,#N/A,FALSE,"Monthly MAIFI";#N/A,#N/A,FALSE,"Yearly MAIFI";#N/A,#N/A,FALSE,"Monthly Cust &gt;=4 Int"}</definedName>
    <definedName name="sdfasdf" localSheetId="7">{#N/A,#N/A,FALSE,"Renewals In Process";#N/A,#N/A,FALSE,"New Clients In Process";#N/A,#N/A,FALSE,"Completed New Clients";#N/A,#N/A,FALSE,"Completed Renewals"}</definedName>
    <definedName name="sdfasdf">{#N/A,#N/A,FALSE,"Renewals In Process";#N/A,#N/A,FALSE,"New Clients In Process";#N/A,#N/A,FALSE,"Completed New Clients";#N/A,#N/A,FALSE,"Completed Renewals"}</definedName>
    <definedName name="sdfasdfasdf" localSheetId="7">{#N/A,#N/A,FALSE,"Renewals In Process";#N/A,#N/A,FALSE,"New Clients In Process";#N/A,#N/A,FALSE,"Completed New Clients";#N/A,#N/A,FALSE,"Completed Renewals"}</definedName>
    <definedName name="sdfasdfasdf">{#N/A,#N/A,FALSE,"Renewals In Process";#N/A,#N/A,FALSE,"New Clients In Process";#N/A,#N/A,FALSE,"Completed New Clients";#N/A,#N/A,FALSE,"Completed Renewals"}</definedName>
    <definedName name="sdfasdfasdfasdfasdfsdf" localSheetId="7">{#N/A,#N/A,FALSE,"Monthly SAIFI";#N/A,#N/A,FALSE,"Yearly SAIFI";#N/A,#N/A,FALSE,"Monthly CAIDI";#N/A,#N/A,FALSE,"Yearly CAIDI";#N/A,#N/A,FALSE,"Monthly SAIDI";#N/A,#N/A,FALSE,"Yearly SAIDI";#N/A,#N/A,FALSE,"Monthly MAIFI";#N/A,#N/A,FALSE,"Yearly MAIFI";#N/A,#N/A,FALSE,"Monthly Cust &gt;=4 Int"}</definedName>
    <definedName name="sdfasdfasdfasdfasdfsdf">{#N/A,#N/A,FALSE,"Monthly SAIFI";#N/A,#N/A,FALSE,"Yearly SAIFI";#N/A,#N/A,FALSE,"Monthly CAIDI";#N/A,#N/A,FALSE,"Yearly CAIDI";#N/A,#N/A,FALSE,"Monthly SAIDI";#N/A,#N/A,FALSE,"Yearly SAIDI";#N/A,#N/A,FALSE,"Monthly MAIFI";#N/A,#N/A,FALSE,"Yearly MAIFI";#N/A,#N/A,FALSE,"Monthly Cust &gt;=4 Int"}</definedName>
    <definedName name="sdfasdfsdf" localSheetId="7">{#N/A,#N/A,FALSE,"Renewals In Process";#N/A,#N/A,FALSE,"New Clients In Process";#N/A,#N/A,FALSE,"Completed New Clients";#N/A,#N/A,FALSE,"Completed Renewals"}</definedName>
    <definedName name="sdfasdfsdf">{#N/A,#N/A,FALSE,"Renewals In Process";#N/A,#N/A,FALSE,"New Clients In Process";#N/A,#N/A,FALSE,"Completed New Clients";#N/A,#N/A,FALSE,"Completed Renewals"}</definedName>
    <definedName name="sdfasdfsdfasd" localSheetId="7">{#N/A,#N/A,FALSE,"Renewals In Process";#N/A,#N/A,FALSE,"New Clients In Process";#N/A,#N/A,FALSE,"Completed New Clients";#N/A,#N/A,FALSE,"Completed Renewals"}</definedName>
    <definedName name="sdfasdfsdfasd">{#N/A,#N/A,FALSE,"Renewals In Process";#N/A,#N/A,FALSE,"New Clients In Process";#N/A,#N/A,FALSE,"Completed New Clients";#N/A,#N/A,FALSE,"Completed Renewals"}</definedName>
    <definedName name="sdfds" localSheetId="7">{#N/A,#N/A,FALSE,"Monthly SAIFI";#N/A,#N/A,FALSE,"Yearly SAIFI";#N/A,#N/A,FALSE,"Monthly CAIDI";#N/A,#N/A,FALSE,"Yearly CAIDI";#N/A,#N/A,FALSE,"Monthly SAIDI";#N/A,#N/A,FALSE,"Yearly SAIDI";#N/A,#N/A,FALSE,"Monthly MAIFI";#N/A,#N/A,FALSE,"Yearly MAIFI";#N/A,#N/A,FALSE,"Monthly Cust &gt;=4 Int"}</definedName>
    <definedName name="sdfds">{#N/A,#N/A,FALSE,"Monthly SAIFI";#N/A,#N/A,FALSE,"Yearly SAIFI";#N/A,#N/A,FALSE,"Monthly CAIDI";#N/A,#N/A,FALSE,"Yearly CAIDI";#N/A,#N/A,FALSE,"Monthly SAIDI";#N/A,#N/A,FALSE,"Yearly SAIDI";#N/A,#N/A,FALSE,"Monthly MAIFI";#N/A,#N/A,FALSE,"Yearly MAIFI";#N/A,#N/A,FALSE,"Monthly Cust &gt;=4 Int"}</definedName>
    <definedName name="sdfdsf" localSheetId="7">{#N/A,#N/A,FALSE,"Assessment";#N/A,#N/A,FALSE,"Staffing";#N/A,#N/A,FALSE,"Hires";#N/A,#N/A,FALSE,"Assumptions"}</definedName>
    <definedName name="sdfdsf">{#N/A,#N/A,FALSE,"Assessment";#N/A,#N/A,FALSE,"Staffing";#N/A,#N/A,FALSE,"Hires";#N/A,#N/A,FALSE,"Assumptions"}</definedName>
    <definedName name="sdfs" localSheetId="7">{#N/A,#N/A,FALSE,"Renewals In Process";#N/A,#N/A,FALSE,"New Clients In Process";#N/A,#N/A,FALSE,"Completed New Clients";#N/A,#N/A,FALSE,"Completed Renewals"}</definedName>
    <definedName name="sdfs">{#N/A,#N/A,FALSE,"Renewals In Process";#N/A,#N/A,FALSE,"New Clients In Process";#N/A,#N/A,FALSE,"Completed New Clients";#N/A,#N/A,FALSE,"Completed Renewals"}</definedName>
    <definedName name="sdfsdf" localSheetId="7">{#N/A,#N/A,FALSE,"schA"}</definedName>
    <definedName name="sdfsdf">{#N/A,#N/A,FALSE,"schA"}</definedName>
    <definedName name="sdfsdffsdfasfsdfsfasfsdfsfsdf" localSheetId="7">{#N/A,#N/A,FALSE,"Monthly SAIFI";#N/A,#N/A,FALSE,"Yearly SAIFI";#N/A,#N/A,FALSE,"Monthly CAIDI";#N/A,#N/A,FALSE,"Yearly CAIDI";#N/A,#N/A,FALSE,"Monthly SAIDI";#N/A,#N/A,FALSE,"Yearly SAIDI";#N/A,#N/A,FALSE,"Monthly MAIFI";#N/A,#N/A,FALSE,"Yearly MAIFI";#N/A,#N/A,FALSE,"Monthly Cust &gt;=4 Int"}</definedName>
    <definedName name="sdfsdffsdfasfsdfsfasfsdfsfsdf">{#N/A,#N/A,FALSE,"Monthly SAIFI";#N/A,#N/A,FALSE,"Yearly SAIFI";#N/A,#N/A,FALSE,"Monthly CAIDI";#N/A,#N/A,FALSE,"Yearly CAIDI";#N/A,#N/A,FALSE,"Monthly SAIDI";#N/A,#N/A,FALSE,"Yearly SAIDI";#N/A,#N/A,FALSE,"Monthly MAIFI";#N/A,#N/A,FALSE,"Yearly MAIFI";#N/A,#N/A,FALSE,"Monthly Cust &gt;=4 Int"}</definedName>
    <definedName name="sdfsdfsfsa" localSheetId="7">{#N/A,#N/A,FALSE,"Monthly SAIFI";#N/A,#N/A,FALSE,"Yearly SAIFI";#N/A,#N/A,FALSE,"Monthly CAIDI";#N/A,#N/A,FALSE,"Yearly CAIDI";#N/A,#N/A,FALSE,"Monthly SAIDI";#N/A,#N/A,FALSE,"Yearly SAIDI";#N/A,#N/A,FALSE,"Monthly MAIFI";#N/A,#N/A,FALSE,"Yearly MAIFI";#N/A,#N/A,FALSE,"Monthly Cust &gt;=4 Int"}</definedName>
    <definedName name="sdfsdfsfsa">{#N/A,#N/A,FALSE,"Monthly SAIFI";#N/A,#N/A,FALSE,"Yearly SAIFI";#N/A,#N/A,FALSE,"Monthly CAIDI";#N/A,#N/A,FALSE,"Yearly CAIDI";#N/A,#N/A,FALSE,"Monthly SAIDI";#N/A,#N/A,FALSE,"Yearly SAIDI";#N/A,#N/A,FALSE,"Monthly MAIFI";#N/A,#N/A,FALSE,"Yearly MAIFI";#N/A,#N/A,FALSE,"Monthly Cust &gt;=4 Int"}</definedName>
    <definedName name="sdfvc" localSheetId="7">[0]!endro_ed1,[0]!endroed2,[0]!endroed3,[0]!endroedmonyr</definedName>
    <definedName name="sdfvc">[0]!endro_ed1,[0]!endroed2,[0]!endroed3,[0]!endroedmonyr</definedName>
    <definedName name="sdfvvvv" localSheetId="7">{#N/A,#N/A,FALSE,"Expenditures";#N/A,#N/A,FALSE,"Property Placed In-Service";#N/A,#N/A,FALSE,"CWIP Balances"}</definedName>
    <definedName name="sdfvvvv">{#N/A,#N/A,FALSE,"Expenditures";#N/A,#N/A,FALSE,"Property Placed In-Service";#N/A,#N/A,FALSE,"CWIP Balances"}</definedName>
    <definedName name="se">#N/A</definedName>
    <definedName name="sencount">1</definedName>
    <definedName name="Set">" "</definedName>
    <definedName name="sffsfa" localSheetId="7">{#N/A,#N/A,FALSE,"Monthly SAIFI";#N/A,#N/A,FALSE,"Yearly SAIFI";#N/A,#N/A,FALSE,"Monthly CAIDI";#N/A,#N/A,FALSE,"Yearly CAIDI";#N/A,#N/A,FALSE,"Monthly SAIDI";#N/A,#N/A,FALSE,"Yearly SAIDI";#N/A,#N/A,FALSE,"Monthly MAIFI";#N/A,#N/A,FALSE,"Yearly MAIFI";#N/A,#N/A,FALSE,"Monthly Cust &gt;=4 Int"}</definedName>
    <definedName name="sffsfa">{#N/A,#N/A,FALSE,"Monthly SAIFI";#N/A,#N/A,FALSE,"Yearly SAIFI";#N/A,#N/A,FALSE,"Monthly CAIDI";#N/A,#N/A,FALSE,"Yearly CAIDI";#N/A,#N/A,FALSE,"Monthly SAIDI";#N/A,#N/A,FALSE,"Yearly SAIDI";#N/A,#N/A,FALSE,"Monthly MAIFI";#N/A,#N/A,FALSE,"Yearly MAIFI";#N/A,#N/A,FALSE,"Monthly Cust &gt;=4 Int"}</definedName>
    <definedName name="sfhgfhghfsghfshfsh" localSheetId="7">{#N/A,#N/A,FALSE,"Income";#N/A,#N/A,FALSE,"Cost of Goods Sold";#N/A,#N/A,FALSE,"Other Costs";#N/A,#N/A,FALSE,"Other Income";#N/A,#N/A,FALSE,"Taxes";#N/A,#N/A,FALSE,"Other Deductions";#N/A,#N/A,FALSE,"Compensation of Officers"}</definedName>
    <definedName name="sfhgfhghfsghfshfsh">{#N/A,#N/A,FALSE,"Income";#N/A,#N/A,FALSE,"Cost of Goods Sold";#N/A,#N/A,FALSE,"Other Costs";#N/A,#N/A,FALSE,"Other Income";#N/A,#N/A,FALSE,"Taxes";#N/A,#N/A,FALSE,"Other Deductions";#N/A,#N/A,FALSE,"Compensation of Officers"}</definedName>
    <definedName name="SFREV">#N/A</definedName>
    <definedName name="SFSFD" localSheetId="7">{#N/A,#N/A,FALSE,"Monthly SAIFI";#N/A,#N/A,FALSE,"Yearly SAIFI";#N/A,#N/A,FALSE,"Monthly CAIDI";#N/A,#N/A,FALSE,"Yearly CAIDI";#N/A,#N/A,FALSE,"Monthly SAIDI";#N/A,#N/A,FALSE,"Yearly SAIDI";#N/A,#N/A,FALSE,"Monthly MAIFI";#N/A,#N/A,FALSE,"Yearly MAIFI";#N/A,#N/A,FALSE,"Monthly Cust &gt;=4 Int"}</definedName>
    <definedName name="SFSFD">{#N/A,#N/A,FALSE,"Monthly SAIFI";#N/A,#N/A,FALSE,"Yearly SAIFI";#N/A,#N/A,FALSE,"Monthly CAIDI";#N/A,#N/A,FALSE,"Yearly CAIDI";#N/A,#N/A,FALSE,"Monthly SAIDI";#N/A,#N/A,FALSE,"Yearly SAIDI";#N/A,#N/A,FALSE,"Monthly MAIFI";#N/A,#N/A,FALSE,"Yearly MAIFI";#N/A,#N/A,FALSE,"Monthly Cust &gt;=4 Int"}</definedName>
    <definedName name="SGREV">#N/A</definedName>
    <definedName name="Sheet1" localSheetId="7">{#N/A,#N/A,FALSE,"Monthly SAIFI";#N/A,#N/A,FALSE,"Yearly SAIFI";#N/A,#N/A,FALSE,"Monthly CAIDI";#N/A,#N/A,FALSE,"Yearly CAIDI";#N/A,#N/A,FALSE,"Monthly SAIDI";#N/A,#N/A,FALSE,"Yearly SAIDI";#N/A,#N/A,FALSE,"Monthly MAIFI";#N/A,#N/A,FALSE,"Yearly MAIFI";#N/A,#N/A,FALSE,"Monthly Cust &gt;=4 Int"}</definedName>
    <definedName name="Sheet1">{#N/A,#N/A,FALSE,"Monthly SAIFI";#N/A,#N/A,FALSE,"Yearly SAIFI";#N/A,#N/A,FALSE,"Monthly CAIDI";#N/A,#N/A,FALSE,"Yearly CAIDI";#N/A,#N/A,FALSE,"Monthly SAIDI";#N/A,#N/A,FALSE,"Yearly SAIDI";#N/A,#N/A,FALSE,"Monthly MAIFI";#N/A,#N/A,FALSE,"Yearly MAIFI";#N/A,#N/A,FALSE,"Monthly Cust &gt;=4 Int"}</definedName>
    <definedName name="shit" localSheetId="7">{"'O&amp;M 2000'!$A$1:$T$24"}</definedName>
    <definedName name="shit">{"'O&amp;M 2000'!$A$1:$T$24"}</definedName>
    <definedName name="shitttt">255</definedName>
    <definedName name="shiva" localSheetId="7">{#N/A,#N/A,FALSE,"O&amp;M by processes";#N/A,#N/A,FALSE,"Elec Act vs Bud";#N/A,#N/A,FALSE,"G&amp;A";#N/A,#N/A,FALSE,"BGS";#N/A,#N/A,FALSE,"Res Cost"}</definedName>
    <definedName name="shiva">{#N/A,#N/A,FALSE,"O&amp;M by processes";#N/A,#N/A,FALSE,"Elec Act vs Bud";#N/A,#N/A,FALSE,"G&amp;A";#N/A,#N/A,FALSE,"BGS";#N/A,#N/A,FALSE,"Res Cost"}</definedName>
    <definedName name="slldk" localSheetId="7">{#N/A,#N/A,FALSE,"Monthly SAIFI";#N/A,#N/A,FALSE,"Yearly SAIFI";#N/A,#N/A,FALSE,"Monthly CAIDI";#N/A,#N/A,FALSE,"Yearly CAIDI";#N/A,#N/A,FALSE,"Monthly SAIDI";#N/A,#N/A,FALSE,"Yearly SAIDI";#N/A,#N/A,FALSE,"Monthly MAIFI";#N/A,#N/A,FALSE,"Yearly MAIFI";#N/A,#N/A,FALSE,"Monthly Cust &gt;=4 Int"}</definedName>
    <definedName name="slldk">{#N/A,#N/A,FALSE,"Monthly SAIFI";#N/A,#N/A,FALSE,"Yearly SAIFI";#N/A,#N/A,FALSE,"Monthly CAIDI";#N/A,#N/A,FALSE,"Yearly CAIDI";#N/A,#N/A,FALSE,"Monthly SAIDI";#N/A,#N/A,FALSE,"Yearly SAIDI";#N/A,#N/A,FALSE,"Monthly MAIFI";#N/A,#N/A,FALSE,"Yearly MAIFI";#N/A,#N/A,FALSE,"Monthly Cust &gt;=4 Int"}</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pine" localSheetId="7">{#N/A,#N/A,FALSE,"R&amp;D Quick Calc";#N/A,#N/A,FALSE,"DOE Fee Schedule"}</definedName>
    <definedName name="Spine">{#N/A,#N/A,FALSE,"R&amp;D Quick Calc";#N/A,#N/A,FALSE,"DOE Fee Schedule"}</definedName>
    <definedName name="Spine2" localSheetId="7">{#N/A,#N/A,FALSE,"R&amp;D Quick Calc";#N/A,#N/A,FALSE,"DOE Fee Schedule"}</definedName>
    <definedName name="Spine2">{#N/A,#N/A,FALSE,"R&amp;D Quick Calc";#N/A,#N/A,FALSE,"DOE Fee Schedule"}</definedName>
    <definedName name="Spine3" localSheetId="7">{#N/A,#N/A,FALSE,"R&amp;D Quick Calc";#N/A,#N/A,FALSE,"DOE Fee Schedule"}</definedName>
    <definedName name="Spine3">{#N/A,#N/A,FALSE,"R&amp;D Quick Calc";#N/A,#N/A,FALSE,"DOE Fee Schedule"}</definedName>
    <definedName name="spludge" localSheetId="7">{#N/A,#N/A,FALSE,"R&amp;D Quick Calc";#N/A,#N/A,FALSE,"DOE Fee Schedule"}</definedName>
    <definedName name="spludge">{#N/A,#N/A,FALSE,"R&amp;D Quick Calc";#N/A,#N/A,FALSE,"DOE Fee Schedule"}</definedName>
    <definedName name="splurge2" localSheetId="7">{#N/A,#N/A,FALSE,"R&amp;D Quick Calc";#N/A,#N/A,FALSE,"DOE Fee Schedule"}</definedName>
    <definedName name="splurge2">{#N/A,#N/A,FALSE,"R&amp;D Quick Calc";#N/A,#N/A,FALSE,"DOE Fee Schedule"}</definedName>
    <definedName name="SPWS_WBID">"0A364783-6728-11D5-A438-99D762EF948E"</definedName>
    <definedName name="SSAL">#N/A</definedName>
    <definedName name="sss" localSheetId="7">{"SourcesUses",#N/A,TRUE,#N/A;"TransOverview",#N/A,TRUE,"CFMODEL"}</definedName>
    <definedName name="sss">{"SourcesUses",#N/A,TRUE,#N/A;"TransOverview",#N/A,TRUE,"CFMODEL"}</definedName>
    <definedName name="ssssssssss" localSheetId="7">{"'Metretek HTML'!$A$7:$W$42"}</definedName>
    <definedName name="ssssssssss">{"'Metretek HTML'!$A$7:$W$42"}</definedName>
    <definedName name="sssssssssssssssss" localSheetId="7">{"Income Statement",#N/A,FALSE,"CFMODEL";"Balance Sheet",#N/A,FALSE,"CFMODEL"}</definedName>
    <definedName name="sssssssssssssssss">{"Income Statement",#N/A,FALSE,"CFMODEL";"Balance Sheet",#N/A,FALSE,"CFMODEL"}</definedName>
    <definedName name="sssssssssssssssssss" localSheetId="7">{"Income Statement",#N/A,FALSE,"CFMODEL";"Balance Sheet",#N/A,FALSE,"CFMODEL"}</definedName>
    <definedName name="sssssssssssssssssss">{"Income Statement",#N/A,FALSE,"CFMODEL";"Balance Sheet",#N/A,FALSE,"CFMODEL"}</definedName>
    <definedName name="staffing_new" localSheetId="7">{#N/A,#N/A,FALSE,"Overall Staffing Review";#N/A,#N/A,FALSE,"Detailed Resource Mix Review";#N/A,#N/A,FALSE,"Detailed Pyramid Review";#N/A,#N/A,FALSE,"Hours By Activity";#N/A,#N/A,FALSE,"Hours By Custom Resource"}</definedName>
    <definedName name="staffing_new">{#N/A,#N/A,FALSE,"Overall Staffing Review";#N/A,#N/A,FALSE,"Detailed Resource Mix Review";#N/A,#N/A,FALSE,"Detailed Pyramid Review";#N/A,#N/A,FALSE,"Hours By Activity";#N/A,#N/A,FALSE,"Hours By Custom Resource"}</definedName>
    <definedName name="staffing1new" localSheetId="7">{#N/A,#N/A,FALSE,"Assessment";#N/A,#N/A,FALSE,"Staffing";#N/A,#N/A,FALSE,"Hires";#N/A,#N/A,FALSE,"Assumptions"}</definedName>
    <definedName name="staffing1new">{#N/A,#N/A,FALSE,"Assessment";#N/A,#N/A,FALSE,"Staffing";#N/A,#N/A,FALSE,"Hires";#N/A,#N/A,FALSE,"Assumptions"}</definedName>
    <definedName name="staffing2" localSheetId="7">{#N/A,#N/A,FALSE,"Assessment";#N/A,#N/A,FALSE,"Staffing";#N/A,#N/A,FALSE,"Hires";#N/A,#N/A,FALSE,"Assumptions"}</definedName>
    <definedName name="staffing2">{#N/A,#N/A,FALSE,"Assessment";#N/A,#N/A,FALSE,"Staffing";#N/A,#N/A,FALSE,"Hires";#N/A,#N/A,FALSE,"Assumptions"}</definedName>
    <definedName name="staffing2_new" localSheetId="7">{#N/A,#N/A,FALSE,"Assessment";#N/A,#N/A,FALSE,"Staffing";#N/A,#N/A,FALSE,"Hires";#N/A,#N/A,FALSE,"Assumptions"}</definedName>
    <definedName name="staffing2_new">{#N/A,#N/A,FALSE,"Assessment";#N/A,#N/A,FALSE,"Staffing";#N/A,#N/A,FALSE,"Hires";#N/A,#N/A,FALSE,"Assumptions"}</definedName>
    <definedName name="Staffing3" localSheetId="7">{#N/A,#N/A,FALSE,"Assessment";#N/A,#N/A,FALSE,"Staffing";#N/A,#N/A,FALSE,"Hires";#N/A,#N/A,FALSE,"Assumptions"}</definedName>
    <definedName name="Staffing3">{#N/A,#N/A,FALSE,"Assessment";#N/A,#N/A,FALSE,"Staffing";#N/A,#N/A,FALSE,"Hires";#N/A,#N/A,FALSE,"Assumptions"}</definedName>
    <definedName name="staffing3_new" localSheetId="7">{#N/A,#N/A,FALSE,"Assessment";#N/A,#N/A,FALSE,"Staffing";#N/A,#N/A,FALSE,"Hires";#N/A,#N/A,FALSE,"Assumptions"}</definedName>
    <definedName name="staffing3_new">{#N/A,#N/A,FALSE,"Assessment";#N/A,#N/A,FALSE,"Staffing";#N/A,#N/A,FALSE,"Hires";#N/A,#N/A,FALSE,"Assumptions"}</definedName>
    <definedName name="statsrevised" localSheetId="7">{#N/A,#N/A,FALSE,"O&amp;M by processes";#N/A,#N/A,FALSE,"Elec Act vs Bud";#N/A,#N/A,FALSE,"G&amp;A";#N/A,#N/A,FALSE,"BGS";#N/A,#N/A,FALSE,"Res Cost"}</definedName>
    <definedName name="statsrevised">{#N/A,#N/A,FALSE,"O&amp;M by processes";#N/A,#N/A,FALSE,"Elec Act vs Bud";#N/A,#N/A,FALSE,"G&amp;A";#N/A,#N/A,FALSE,"BGS";#N/A,#N/A,FALSE,"Res Cost"}</definedName>
    <definedName name="STLC">#N/A</definedName>
    <definedName name="STREV">#N/A</definedName>
    <definedName name="subpart" localSheetId="7">{#N/A,#N/A,FALSE,"Summary";#N/A,#N/A,FALSE,"Fed.State Prov";#N/A,#N/A,FALSE,"Foreign Prov";#N/A,#N/A,FALSE,"Thera Fgrn";#N/A,#N/A,FALSE,"CCD Fgrn";#N/A,#N/A,FALSE,"Biocine Fgrn";#N/A,#N/A,FALSE,"Vision Fgrn";#N/A,#N/A,FALSE,"Frgn vs Dom"}</definedName>
    <definedName name="subpart">{#N/A,#N/A,FALSE,"Summary";#N/A,#N/A,FALSE,"Fed.State Prov";#N/A,#N/A,FALSE,"Foreign Prov";#N/A,#N/A,FALSE,"Thera Fgrn";#N/A,#N/A,FALSE,"CCD Fgrn";#N/A,#N/A,FALSE,"Biocine Fgrn";#N/A,#N/A,FALSE,"Vision Fgrn";#N/A,#N/A,FALSE,"Frgn vs Dom"}</definedName>
    <definedName name="Summary" localSheetId="7">{#N/A,#N/A,FALSE,"Sheet1"}</definedName>
    <definedName name="Summary">{#N/A,#N/A,FALSE,"Sheet1"}</definedName>
    <definedName name="supplemental_new" localSheetId="7">{#N/A,#N/A,FALSE,"Assumptions";#N/A,#N/A,FALSE,"DNP Expense Summary";#N/A,#N/A,FALSE,"Sensitivity Analysis"}</definedName>
    <definedName name="supplemental_new">{#N/A,#N/A,FALSE,"Assumptions";#N/A,#N/A,FALSE,"DNP Expense Summary";#N/A,#N/A,FALSE,"Sensitivity Analysis"}</definedName>
    <definedName name="support" localSheetId="7">{#N/A,#N/A,FALSE,"O&amp;M by processes";#N/A,#N/A,FALSE,"Elec Act vs Bud";#N/A,#N/A,FALSE,"G&amp;A";#N/A,#N/A,FALSE,"BGS";#N/A,#N/A,FALSE,"Res Cost"}</definedName>
    <definedName name="support">{#N/A,#N/A,FALSE,"O&amp;M by processes";#N/A,#N/A,FALSE,"Elec Act vs Bud";#N/A,#N/A,FALSE,"G&amp;A";#N/A,#N/A,FALSE,"BGS";#N/A,#N/A,FALSE,"Res Cost"}</definedName>
    <definedName name="supporti" localSheetId="7">{#N/A,#N/A,FALSE,"O&amp;M by processes";#N/A,#N/A,FALSE,"Elec Act vs Bud";#N/A,#N/A,FALSE,"G&amp;A";#N/A,#N/A,FALSE,"BGS";#N/A,#N/A,FALSE,"Res Cost"}</definedName>
    <definedName name="supporti">{#N/A,#N/A,FALSE,"O&amp;M by processes";#N/A,#N/A,FALSE,"Elec Act vs Bud";#N/A,#N/A,FALSE,"G&amp;A";#N/A,#N/A,FALSE,"BGS";#N/A,#N/A,FALSE,"Res Cost"}</definedName>
    <definedName name="swed" localSheetId="7">{#N/A,#N/A,FALSE,"Sheet1"}</definedName>
    <definedName name="swed">{#N/A,#N/A,FALSE,"Sheet1"}</definedName>
    <definedName name="TABLEDEFAULTGM">[8]CONTROLS!$A$37:$B$41</definedName>
    <definedName name="TableName">"Dummy"</definedName>
    <definedName name="TABLENAMES">[8]CONTROLS!$A$27:$B$34</definedName>
    <definedName name="TAX" localSheetId="7">{#N/A,#N/A,FALSE,"R&amp;D Quick Calc";#N/A,#N/A,FALSE,"DOE Fee Schedule"}</definedName>
    <definedName name="TAX">{#N/A,#N/A,FALSE,"R&amp;D Quick Calc";#N/A,#N/A,FALSE,"DOE Fee Schedule"}</definedName>
    <definedName name="tax_base_on_inc">'[9]Input Page'!$E$10</definedName>
    <definedName name="tax_basis">'[9]Input Page'!$E$13</definedName>
    <definedName name="Temp_2" localSheetId="7">{#N/A,#N/A,FALSE,"Assessment";#N/A,#N/A,FALSE,"Staffing";#N/A,#N/A,FALSE,"Hires";#N/A,#N/A,FALSE,"Assumptions"}</definedName>
    <definedName name="Temp_2">{#N/A,#N/A,FALSE,"Assessment";#N/A,#N/A,FALSE,"Staffing";#N/A,#N/A,FALSE,"Hires";#N/A,#N/A,FALSE,"Assumptions"}</definedName>
    <definedName name="Temp_2_new" localSheetId="7">{#N/A,#N/A,FALSE,"Assessment";#N/A,#N/A,FALSE,"Staffing";#N/A,#N/A,FALSE,"Hires";#N/A,#N/A,FALSE,"Assumptions"}</definedName>
    <definedName name="Temp_2_new">{#N/A,#N/A,FALSE,"Assessment";#N/A,#N/A,FALSE,"Staffing";#N/A,#N/A,FALSE,"Hires";#N/A,#N/A,FALSE,"Assumptions"}</definedName>
    <definedName name="Temp_3" localSheetId="7">{#N/A,#N/A,FALSE,"Assessment";#N/A,#N/A,FALSE,"Staffing";#N/A,#N/A,FALSE,"Hires";#N/A,#N/A,FALSE,"Assumptions"}</definedName>
    <definedName name="Temp_3">{#N/A,#N/A,FALSE,"Assessment";#N/A,#N/A,FALSE,"Staffing";#N/A,#N/A,FALSE,"Hires";#N/A,#N/A,FALSE,"Assumptions"}</definedName>
    <definedName name="Temp_3_new" localSheetId="7">{#N/A,#N/A,FALSE,"Assessment";#N/A,#N/A,FALSE,"Staffing";#N/A,#N/A,FALSE,"Hires";#N/A,#N/A,FALSE,"Assumptions"}</definedName>
    <definedName name="Temp_3_new">{#N/A,#N/A,FALSE,"Assessment";#N/A,#N/A,FALSE,"Staffing";#N/A,#N/A,FALSE,"Hires";#N/A,#N/A,FALSE,"Assumptions"}</definedName>
    <definedName name="temp_4" localSheetId="7">{#N/A,#N/A,FALSE,"Assessment";#N/A,#N/A,FALSE,"Staffing";#N/A,#N/A,FALSE,"Hires";#N/A,#N/A,FALSE,"Assumptions"}</definedName>
    <definedName name="temp_4">{#N/A,#N/A,FALSE,"Assessment";#N/A,#N/A,FALSE,"Staffing";#N/A,#N/A,FALSE,"Hires";#N/A,#N/A,FALSE,"Assumptions"}</definedName>
    <definedName name="temp_4_new" localSheetId="7">{#N/A,#N/A,FALSE,"Assessment";#N/A,#N/A,FALSE,"Staffing";#N/A,#N/A,FALSE,"Hires";#N/A,#N/A,FALSE,"Assumptions"}</definedName>
    <definedName name="temp_4_new">{#N/A,#N/A,FALSE,"Assessment";#N/A,#N/A,FALSE,"Staffing";#N/A,#N/A,FALSE,"Hires";#N/A,#N/A,FALSE,"Assumptions"}</definedName>
    <definedName name="test" localSheetId="7">{"SourcesUses",#N/A,TRUE,#N/A;"TransOverview",#N/A,TRUE,"CFMODEL"}</definedName>
    <definedName name="test">{"SourcesUses",#N/A,TRUE,#N/A;"TransOverview",#N/A,TRUE,"CFMODEL"}</definedName>
    <definedName name="test2006" localSheetId="7">{"SourcesUses",#N/A,TRUE,#N/A;"TransOverview",#N/A,TRUE,"CFMODEL"}</definedName>
    <definedName name="test2006">{"SourcesUses",#N/A,TRUE,#N/A;"TransOverview",#N/A,TRUE,"CFMODEL"}</definedName>
    <definedName name="TEXT" localSheetId="7">{"'Metretek HTML'!$A$7:$W$42"}</definedName>
    <definedName name="TEXT">{"'Metretek HTML'!$A$7:$W$42"}</definedName>
    <definedName name="TextRefCopyRangeCount">5</definedName>
    <definedName name="TM1REBUILDOPTION">1</definedName>
    <definedName name="toma" localSheetId="7">{#N/A,#N/A,FALSE,"O&amp;M by processes";#N/A,#N/A,FALSE,"Elec Act vs Bud";#N/A,#N/A,FALSE,"G&amp;A";#N/A,#N/A,FALSE,"BGS";#N/A,#N/A,FALSE,"Res Cost"}</definedName>
    <definedName name="toma">{#N/A,#N/A,FALSE,"O&amp;M by processes";#N/A,#N/A,FALSE,"Elec Act vs Bud";#N/A,#N/A,FALSE,"G&amp;A";#N/A,#N/A,FALSE,"BGS";#N/A,#N/A,FALSE,"Res Cost"}</definedName>
    <definedName name="tomb" localSheetId="7">{#N/A,#N/A,FALSE,"O&amp;M by processes";#N/A,#N/A,FALSE,"Elec Act vs Bud";#N/A,#N/A,FALSE,"G&amp;A";#N/A,#N/A,FALSE,"BGS";#N/A,#N/A,FALSE,"Res Cost"}</definedName>
    <definedName name="tomb">{#N/A,#N/A,FALSE,"O&amp;M by processes";#N/A,#N/A,FALSE,"Elec Act vs Bud";#N/A,#N/A,FALSE,"G&amp;A";#N/A,#N/A,FALSE,"BGS";#N/A,#N/A,FALSE,"Res Cost"}</definedName>
    <definedName name="tomc" localSheetId="7">{#N/A,#N/A,FALSE,"O&amp;M by processes";#N/A,#N/A,FALSE,"Elec Act vs Bud";#N/A,#N/A,FALSE,"G&amp;A";#N/A,#N/A,FALSE,"BGS";#N/A,#N/A,FALSE,"Res Cost"}</definedName>
    <definedName name="tomc">{#N/A,#N/A,FALSE,"O&amp;M by processes";#N/A,#N/A,FALSE,"Elec Act vs Bud";#N/A,#N/A,FALSE,"G&amp;A";#N/A,#N/A,FALSE,"BGS";#N/A,#N/A,FALSE,"Res Cost"}</definedName>
    <definedName name="tomd" localSheetId="7">{#N/A,#N/A,FALSE,"O&amp;M by processes";#N/A,#N/A,FALSE,"Elec Act vs Bud";#N/A,#N/A,FALSE,"G&amp;A";#N/A,#N/A,FALSE,"BGS";#N/A,#N/A,FALSE,"Res Cost"}</definedName>
    <definedName name="tomd">{#N/A,#N/A,FALSE,"O&amp;M by processes";#N/A,#N/A,FALSE,"Elec Act vs Bud";#N/A,#N/A,FALSE,"G&amp;A";#N/A,#N/A,FALSE,"BGS";#N/A,#N/A,FALSE,"Res Cost"}</definedName>
    <definedName name="tomx" localSheetId="7">{#N/A,#N/A,FALSE,"O&amp;M by processes";#N/A,#N/A,FALSE,"Elec Act vs Bud";#N/A,#N/A,FALSE,"G&amp;A";#N/A,#N/A,FALSE,"BGS";#N/A,#N/A,FALSE,"Res Cost"}</definedName>
    <definedName name="tomx">{#N/A,#N/A,FALSE,"O&amp;M by processes";#N/A,#N/A,FALSE,"Elec Act vs Bud";#N/A,#N/A,FALSE,"G&amp;A";#N/A,#N/A,FALSE,"BGS";#N/A,#N/A,FALSE,"Res Cost"}</definedName>
    <definedName name="tomy" localSheetId="7">{#N/A,#N/A,FALSE,"O&amp;M by processes";#N/A,#N/A,FALSE,"Elec Act vs Bud";#N/A,#N/A,FALSE,"G&amp;A";#N/A,#N/A,FALSE,"BGS";#N/A,#N/A,FALSE,"Res Cost"}</definedName>
    <definedName name="tomy">{#N/A,#N/A,FALSE,"O&amp;M by processes";#N/A,#N/A,FALSE,"Elec Act vs Bud";#N/A,#N/A,FALSE,"G&amp;A";#N/A,#N/A,FALSE,"BGS";#N/A,#N/A,FALSE,"Res Cost"}</definedName>
    <definedName name="tomz" localSheetId="7">{#N/A,#N/A,FALSE,"O&amp;M by processes";#N/A,#N/A,FALSE,"Elec Act vs Bud";#N/A,#N/A,FALSE,"G&amp;A";#N/A,#N/A,FALSE,"BGS";#N/A,#N/A,FALSE,"Res Cost"}</definedName>
    <definedName name="tomz">{#N/A,#N/A,FALSE,"O&amp;M by processes";#N/A,#N/A,FALSE,"Elec Act vs Bud";#N/A,#N/A,FALSE,"G&amp;A";#N/A,#N/A,FALSE,"BGS";#N/A,#N/A,FALSE,"Res Cost"}</definedName>
    <definedName name="Total_Payment" localSheetId="7">Scheduled_Payment+Extra_Payment</definedName>
    <definedName name="Total_Payment" localSheetId="11">Scheduled_Payment+Extra_Payment</definedName>
    <definedName name="Total_Payment">Scheduled_Payment+Extra_Payment</definedName>
    <definedName name="TOTCOM">#N/A</definedName>
    <definedName name="TOTIND">#N/A</definedName>
    <definedName name="TOTREG">#N/A</definedName>
    <definedName name="TOTRES">#N/A</definedName>
    <definedName name="TP_Footer_Path">"C:\Clients\Bombardier\BRP\"</definedName>
    <definedName name="TP_Footer_Path1">"S:\74639\03RET\(852) Pension Val - OOS\Contribution Allocations\"</definedName>
    <definedName name="TP_Footer_User">"damoure"</definedName>
    <definedName name="TP_Footer_Version">"v3.00"</definedName>
    <definedName name="trrrrrrrrrrr" localSheetId="7">{#N/A,#N/A,FALSE,"Income";#N/A,#N/A,FALSE,"Cost of Goods Sold";#N/A,#N/A,FALSE,"Other Costs";#N/A,#N/A,FALSE,"Other Income";#N/A,#N/A,FALSE,"Taxes";#N/A,#N/A,FALSE,"Other Deductions";#N/A,#N/A,FALSE,"Compensation of Officers"}</definedName>
    <definedName name="trrrrrrrrrrr">{#N/A,#N/A,FALSE,"Income";#N/A,#N/A,FALSE,"Cost of Goods Sold";#N/A,#N/A,FALSE,"Other Costs";#N/A,#N/A,FALSE,"Other Income";#N/A,#N/A,FALSE,"Taxes";#N/A,#N/A,FALSE,"Other Deductions";#N/A,#N/A,FALSE,"Compensation of Officers"}</definedName>
    <definedName name="tt" localSheetId="7">[0]!endro_ed1,[0]!endroed2,[0]!endroed3,[0]!endroedmonyr</definedName>
    <definedName name="tt">[0]!endro_ed1,[0]!endroed2,[0]!endroed3,[0]!endroedmonyr</definedName>
    <definedName name="ttghh" localSheetId="7">{#N/A,#N/A,FALSE,"schA"}</definedName>
    <definedName name="ttghh">{#N/A,#N/A,FALSE,"schA"}</definedName>
    <definedName name="tyhdxrthdrcthdcrtf">0.00167824074742384</definedName>
    <definedName name="tyhg" localSheetId="7">{#N/A,#N/A,FALSE,"schA"}</definedName>
    <definedName name="tyhg">{#N/A,#N/A,FALSE,"schA"}</definedName>
    <definedName name="tyty" localSheetId="7">{#N/A,#N/A,FALSE,"Monthly SAIFI";#N/A,#N/A,FALSE,"Yearly SAIFI";#N/A,#N/A,FALSE,"Monthly CAIDI";#N/A,#N/A,FALSE,"Yearly CAIDI";#N/A,#N/A,FALSE,"Monthly SAIDI";#N/A,#N/A,FALSE,"Yearly SAIDI";#N/A,#N/A,FALSE,"Monthly MAIFI";#N/A,#N/A,FALSE,"Yearly MAIFI";#N/A,#N/A,FALSE,"Monthly Cust &gt;=4 Int"}</definedName>
    <definedName name="tyty">{#N/A,#N/A,FALSE,"Monthly SAIFI";#N/A,#N/A,FALSE,"Yearly SAIFI";#N/A,#N/A,FALSE,"Monthly CAIDI";#N/A,#N/A,FALSE,"Yearly CAIDI";#N/A,#N/A,FALSE,"Monthly SAIDI";#N/A,#N/A,FALSE,"Yearly SAIDI";#N/A,#N/A,FALSE,"Monthly MAIFI";#N/A,#N/A,FALSE,"Yearly MAIFI";#N/A,#N/A,FALSE,"Monthly Cust &gt;=4 Int"}</definedName>
    <definedName name="u" localSheetId="7">{#VALUE!,#N/A,FALSE,0}</definedName>
    <definedName name="u">{#VALUE!,#N/A,FALSE,0}</definedName>
    <definedName name="uhh" localSheetId="7">[0]!endro_ed1,[0]!endroed2,[0]!endroed3,[0]!endroedmonyr</definedName>
    <definedName name="uhh">[0]!endro_ed1,[0]!endroed2,[0]!endroed3,[0]!endroedmonyr</definedName>
    <definedName name="uhj" localSheetId="7">{#N/A,#N/A,FALSE,"Expenditures";#N/A,#N/A,FALSE,"Property Placed In-Service";#N/A,#N/A,FALSE,"Removals";#N/A,#N/A,FALSE,"Retirements";#N/A,#N/A,FALSE,"CWIP Balances";#N/A,#N/A,FALSE,"CWIP_Expend_Ratios";#N/A,#N/A,FALSE,"CWIP_Yr_End"}</definedName>
    <definedName name="uhj">{#N/A,#N/A,FALSE,"Expenditures";#N/A,#N/A,FALSE,"Property Placed In-Service";#N/A,#N/A,FALSE,"Removals";#N/A,#N/A,FALSE,"Retirements";#N/A,#N/A,FALSE,"CWIP Balances";#N/A,#N/A,FALSE,"CWIP_Expend_Ratios";#N/A,#N/A,FALSE,"CWIP_Yr_End"}</definedName>
    <definedName name="uiuhyuj" localSheetId="7">{#N/A,#N/A,FALSE,"schA"}</definedName>
    <definedName name="uiuhyuj">{#N/A,#N/A,FALSE,"schA"}</definedName>
    <definedName name="ukknmn" localSheetId="7">{#N/A,#N/A,FALSE,"schA"}</definedName>
    <definedName name="ukknmn">{#N/A,#N/A,FALSE,"schA"}</definedName>
    <definedName name="uksgkhshas" localSheetId="7">{#N/A,#N/A,FALSE,"Aging Summary";#N/A,#N/A,FALSE,"Ratio Analysis";#N/A,#N/A,FALSE,"Test 120 Day Accts";#N/A,#N/A,FALSE,"Tickmarks"}</definedName>
    <definedName name="uksgkhshas">{#N/A,#N/A,FALSE,"Aging Summary";#N/A,#N/A,FALSE,"Ratio Analysis";#N/A,#N/A,FALSE,"Test 120 Day Accts";#N/A,#N/A,FALSE,"Tickmarks"}</definedName>
    <definedName name="UNI_FILT_OFFSPEC">2</definedName>
    <definedName name="UNI_FILT_ONSPEC">1</definedName>
    <definedName name="UNI_NOTHING">0</definedName>
    <definedName name="UNI_PRES_FILTER">1</definedName>
    <definedName name="UNI_PRES_HEADINGS">16</definedName>
    <definedName name="UNI_PRES_INVERT">2</definedName>
    <definedName name="UNI_PRES_MATRIX">4</definedName>
    <definedName name="UNI_PRES_MERGED">8</definedName>
    <definedName name="UNI_PRES_OUTLIERS">32</definedName>
    <definedName name="UNI_RET_ATTRIB">64</definedName>
    <definedName name="UNI_RET_CONF">32</definedName>
    <definedName name="UNI_RET_DESC">4</definedName>
    <definedName name="UNI_RET_EQUIP">1</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TAG">1</definedName>
    <definedName name="UNI_RET_TESTTIME">128</definedName>
    <definedName name="UNI_RET_TIME">8</definedName>
    <definedName name="UNI_RET_UNIT">2</definedName>
    <definedName name="UNI_RET_VALUE">16</definedName>
    <definedName name="USV" localSheetId="7">{#N/A,#N/A,FALSE,"OIT ee contribs 00";#N/A,#N/A,FALSE,"OITeecontribs-DentalVision";#N/A,#N/A,FALSE,"OIT-pc01";#N/A,#N/A,FALSE,"pc-dent&amp;vision01";#N/A,#N/A,FALSE,"OIT-tc01";#N/A,#N/A,FALSE,"tc-dent&amp;vision01"}</definedName>
    <definedName name="USV">{#N/A,#N/A,FALSE,"OIT ee contribs 00";#N/A,#N/A,FALSE,"OITeecontribs-DentalVision";#N/A,#N/A,FALSE,"OIT-pc01";#N/A,#N/A,FALSE,"pc-dent&amp;vision01";#N/A,#N/A,FALSE,"OIT-tc01";#N/A,#N/A,FALSE,"tc-dent&amp;vision01"}</definedName>
    <definedName name="uuii" localSheetId="7">{#N/A,#N/A,FALSE,"schA"}</definedName>
    <definedName name="uuii">{#N/A,#N/A,FALSE,"schA"}</definedName>
    <definedName name="uuij" localSheetId="7">[0]!endro_ed1,[0]!endroed2,[0]!endroed3,[0]!endroedmonyr</definedName>
    <definedName name="uuij">[0]!endro_ed1,[0]!endroed2,[0]!endroed3,[0]!endroedmonyr</definedName>
    <definedName name="uujhh" localSheetId="7">{#N/A,#N/A,FALSE,"schA"}</definedName>
    <definedName name="uujhh">{#N/A,#N/A,FALSE,"schA"}</definedName>
    <definedName name="uuu" localSheetId="7">{#N/A,#N/A,FALSE,"schA"}</definedName>
    <definedName name="uuu">{#N/A,#N/A,FALSE,"schA"}</definedName>
    <definedName name="UYIO78I" localSheetId="7">{#N/A,#N/A,FALSE,"Renewals In Process";#N/A,#N/A,FALSE,"New Clients In Process";#N/A,#N/A,FALSE,"Completed New Clients";#N/A,#N/A,FALSE,"Completed Renewals"}</definedName>
    <definedName name="UYIO78I">{#N/A,#N/A,FALSE,"Renewals In Process";#N/A,#N/A,FALSE,"New Clients In Process";#N/A,#N/A,FALSE,"Completed New Clients";#N/A,#N/A,FALSE,"Completed Renewals"}</definedName>
    <definedName name="v" localSheetId="7">{"Japan_Capers_Ed_Pub",#N/A,FALSE,"DI 2 YEAR MASTER SCHEDULE"}</definedName>
    <definedName name="v">{"Japan_Capers_Ed_Pub",#N/A,FALSE,"DI 2 YEAR MASTER SCHEDULE"}</definedName>
    <definedName name="Values_Entered" localSheetId="7">IF(Loan_Amount*Interest_Rate*Loan_Years*Loan_Start&gt;0,1,0)</definedName>
    <definedName name="Values_Entered" localSheetId="11">IF(Loan_Amount*Interest_Rate*Loan_Years*Loan_Start&gt;0,1,0)</definedName>
    <definedName name="Values_Entered">IF(Loan_Amount*Interest_Rate*Loan_Years*Loan_Start&gt;0,1,0)</definedName>
    <definedName name="vbbb" localSheetId="7">{#N/A,#N/A,FALSE,"Sheet1"}</definedName>
    <definedName name="vbbb">{#N/A,#N/A,FALSE,"Sheet1"}</definedName>
    <definedName name="vbhnm" localSheetId="7">{#N/A,#N/A,FALSE,"schA"}</definedName>
    <definedName name="vbhnm">{#N/A,#N/A,FALSE,"schA"}</definedName>
    <definedName name="vbnhh" localSheetId="7">{#N/A,#N/A,FALSE,"Expenditures";#N/A,#N/A,FALSE,"Property Placed In-Service";#N/A,#N/A,FALSE,"CWIP Balances"}</definedName>
    <definedName name="vbnhh">{#N/A,#N/A,FALSE,"Expenditures";#N/A,#N/A,FALSE,"Property Placed In-Service";#N/A,#N/A,FALSE,"CWIP Balances"}</definedName>
    <definedName name="vbv" localSheetId="7">{#N/A,#N/A,FALSE,"JE051 PAGE 1 OF 3";#N/A,#N/A,FALSE,"JE051 PAGE 2 OF 3";#N/A,#N/A,FALSE,"JE051 PAGE 3 OF 3"}</definedName>
    <definedName name="vbv">{#N/A,#N/A,FALSE,"JE051 PAGE 1 OF 3";#N/A,#N/A,FALSE,"JE051 PAGE 2 OF 3";#N/A,#N/A,FALSE,"JE051 PAGE 3 OF 3"}</definedName>
    <definedName name="vcbcvbcv" localSheetId="7">{#N/A,#N/A,FALSE,"Monthly SAIFI";#N/A,#N/A,FALSE,"Yearly SAIFI";#N/A,#N/A,FALSE,"Monthly CAIDI";#N/A,#N/A,FALSE,"Yearly CAIDI";#N/A,#N/A,FALSE,"Monthly SAIDI";#N/A,#N/A,FALSE,"Yearly SAIDI";#N/A,#N/A,FALSE,"Monthly MAIFI";#N/A,#N/A,FALSE,"Yearly MAIFI";#N/A,#N/A,FALSE,"Monthly Cust &gt;=4 Int"}</definedName>
    <definedName name="vcbcvbcv">{#N/A,#N/A,FALSE,"Monthly SAIFI";#N/A,#N/A,FALSE,"Yearly SAIFI";#N/A,#N/A,FALSE,"Monthly CAIDI";#N/A,#N/A,FALSE,"Yearly CAIDI";#N/A,#N/A,FALSE,"Monthly SAIDI";#N/A,#N/A,FALSE,"Yearly SAIDI";#N/A,#N/A,FALSE,"Monthly MAIFI";#N/A,#N/A,FALSE,"Yearly MAIFI";#N/A,#N/A,FALSE,"Monthly Cust &gt;=4 Int"}</definedName>
    <definedName name="vdd" localSheetId="7">{"summary",#N/A,TRUE,"Coal Inventory Summary";"view 1",#N/A,TRUE,"Coal Inv. By Station";"view 2",#N/A,TRUE,"Coal inv by sta 2";"view 3",#N/A,TRUE,"Coal inv by sta 3";"oil",#N/A,TRUE,"Oil Purchases"}</definedName>
    <definedName name="vdd">{"summary",#N/A,TRUE,"Coal Inventory Summary";"view 1",#N/A,TRUE,"Coal Inv. By Station";"view 2",#N/A,TRUE,"Coal inv by sta 2";"view 3",#N/A,TRUE,"Coal inv by sta 3";"oil",#N/A,TRUE,"Oil Purchases"}</definedName>
    <definedName name="Vendor" localSheetId="7">{#N/A,#N/A,FALSE,"R&amp;D Quick Calc";#N/A,#N/A,FALSE,"DOE Fee Schedule"}</definedName>
    <definedName name="Vendor">{#N/A,#N/A,FALSE,"R&amp;D Quick Calc";#N/A,#N/A,FALSE,"DOE Fee Schedule"}</definedName>
    <definedName name="vgb" localSheetId="7">{#N/A,#N/A,FALSE,"Expenditures";#N/A,#N/A,FALSE,"Property Placed In-Service";#N/A,#N/A,FALSE,"Removals";#N/A,#N/A,FALSE,"Retirements";#N/A,#N/A,FALSE,"CWIP Balances";#N/A,#N/A,FALSE,"CWIP_Expend_Ratios";#N/A,#N/A,FALSE,"CWIP_Yr_End"}</definedName>
    <definedName name="vgb">{#N/A,#N/A,FALSE,"Expenditures";#N/A,#N/A,FALSE,"Property Placed In-Service";#N/A,#N/A,FALSE,"Removals";#N/A,#N/A,FALSE,"Retirements";#N/A,#N/A,FALSE,"CWIP Balances";#N/A,#N/A,FALSE,"CWIP_Expend_Ratios";#N/A,#N/A,FALSE,"CWIP_Yr_End"}</definedName>
    <definedName name="vv" localSheetId="7">{#N/A,#N/A,FALSE,"Monthly SAIFI";#N/A,#N/A,FALSE,"Yearly SAIFI";#N/A,#N/A,FALSE,"Monthly CAIDI";#N/A,#N/A,FALSE,"Yearly CAIDI";#N/A,#N/A,FALSE,"Monthly SAIDI";#N/A,#N/A,FALSE,"Yearly SAIDI";#N/A,#N/A,FALSE,"Monthly MAIFI";#N/A,#N/A,FALSE,"Yearly MAIFI";#N/A,#N/A,FALSE,"Monthly Cust &gt;=4 Int"}</definedName>
    <definedName name="vv">{#N/A,#N/A,FALSE,"Monthly SAIFI";#N/A,#N/A,FALSE,"Yearly SAIFI";#N/A,#N/A,FALSE,"Monthly CAIDI";#N/A,#N/A,FALSE,"Yearly CAIDI";#N/A,#N/A,FALSE,"Monthly SAIDI";#N/A,#N/A,FALSE,"Yearly SAIDI";#N/A,#N/A,FALSE,"Monthly MAIFI";#N/A,#N/A,FALSE,"Yearly MAIFI";#N/A,#N/A,FALSE,"Monthly Cust &gt;=4 Int"}</definedName>
    <definedName name="vvbb" localSheetId="7">{"rates",#N/A,FALSE,"COSSUM"}</definedName>
    <definedName name="vvbb">{"rates",#N/A,FALSE,"COSSUM"}</definedName>
    <definedName name="vvbvbv" localSheetId="7">{#N/A,#N/A,FALSE,"Aging Summary";#N/A,#N/A,FALSE,"Ratio Analysis";#N/A,#N/A,FALSE,"Test 120 Day Accts";#N/A,#N/A,FALSE,"Tickmarks"}</definedName>
    <definedName name="vvbvbv">{#N/A,#N/A,FALSE,"Aging Summary";#N/A,#N/A,FALSE,"Ratio Analysis";#N/A,#N/A,FALSE,"Test 120 Day Accts";#N/A,#N/A,FALSE,"Tickmarks"}</definedName>
    <definedName name="vvcxc"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vvcxc">{#N/A,#N/A,FALSE,"Expenditures";#N/A,#N/A,FALSE,"Property Placed In-Service";#N/A,#N/A,FALSE,"Removals";#N/A,#N/A,FALSE,"Retirements";#N/A,#N/A,FALSE,"CWIP Balances";#N/A,#N/A,FALSE,"CWIP_Expend_Ratios";#N/A,#N/A,FALSE,"CWIP_Yr_End";#N/A,#N/A,FALSE,"Nuc_Fuel";#N/A,#N/A,FALSE,"New_Gen";#N/A,#N/A,FALSE,"New_Trans";#N/A,#N/A,FALSE,"DSM";#N/A,#N/A,FALSE,"Factors"}</definedName>
    <definedName name="vvhnbn" localSheetId="7">{#N/A,#N/A,FALSE,"schA"}</definedName>
    <definedName name="vvhnbn">{#N/A,#N/A,FALSE,"schA"}</definedName>
    <definedName name="vvv" localSheetId="7">{#N/A,#N/A,FALSE,"Aging Summary";#N/A,#N/A,FALSE,"Ratio Analysis";#N/A,#N/A,FALSE,"Test 120 Day Accts";#N/A,#N/A,FALSE,"Tickmarks"}</definedName>
    <definedName name="vvv">{#N/A,#N/A,FALSE,"Aging Summary";#N/A,#N/A,FALSE,"Ratio Analysis";#N/A,#N/A,FALSE,"Test 120 Day Accts";#N/A,#N/A,FALSE,"Tickmarks"}</definedName>
    <definedName name="vvvb"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vvv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vvvbb">43815.7444212963</definedName>
    <definedName name="vvvfcvvvcvcv">"V2019-11-30"</definedName>
    <definedName name="w">41016.7584953704</definedName>
    <definedName name="wamr_new" localSheetId="7">{#N/A,#N/A,FALSE,"Header";#N/A,#N/A,FALSE,"Assumptions";#N/A,#N/A,FALSE,"Summary";#N/A,#N/A,FALSE,"Client Cost Baseline";#N/A,#N/A,FALSE,"Service Delivery ";#N/A,#N/A,FALSE,"Service Management";#N/A,#N/A,FALSE,"Transition";#N/A,#N/A,FALSE,"Business Integration";#N/A,#N/A,FALSE,"Operating Costs";#N/A,#N/A,FALSE,"Capex";#N/A,#N/A,FALSE,"Accommodation";#N/A,#N/A,FALSE,"Telecommunications";#N/A,#N/A,FALSE,"LAN Server";#N/A,#N/A,FALSE,"Payslip Processing";#N/A,#N/A,FALSE,"Trans Non Payroll";#N/A,#N/A,FALSE,"HRMIS"}</definedName>
    <definedName name="wamr_new">{#N/A,#N/A,FALSE,"Header";#N/A,#N/A,FALSE,"Assumptions";#N/A,#N/A,FALSE,"Summary";#N/A,#N/A,FALSE,"Client Cost Baseline";#N/A,#N/A,FALSE,"Service Delivery ";#N/A,#N/A,FALSE,"Service Management";#N/A,#N/A,FALSE,"Transition";#N/A,#N/A,FALSE,"Business Integration";#N/A,#N/A,FALSE,"Operating Costs";#N/A,#N/A,FALSE,"Capex";#N/A,#N/A,FALSE,"Accommodation";#N/A,#N/A,FALSE,"Telecommunications";#N/A,#N/A,FALSE,"LAN Server";#N/A,#N/A,FALSE,"Payslip Processing";#N/A,#N/A,FALSE,"Trans Non Payroll";#N/A,#N/A,FALSE,"HRMIS"}</definedName>
    <definedName name="we" localSheetId="7">{"'Metretek HTML'!$A$7:$W$42"}</definedName>
    <definedName name="we">{"'Metretek HTML'!$A$7:$W$42"}</definedName>
    <definedName name="web" localSheetId="7">{#N/A,#N/A,FALSE,"Taxblinc";#N/A,#N/A,FALSE,"Rsvsacls"}</definedName>
    <definedName name="web">{#N/A,#N/A,FALSE,"Taxblinc";#N/A,#N/A,FALSE,"Rsvsacls"}</definedName>
    <definedName name="wer" localSheetId="7">{#N/A,#N/A,FALSE,"Monthly SAIFI";#N/A,#N/A,FALSE,"Yearly SAIFI";#N/A,#N/A,FALSE,"Monthly CAIDI";#N/A,#N/A,FALSE,"Yearly CAIDI";#N/A,#N/A,FALSE,"Monthly SAIDI";#N/A,#N/A,FALSE,"Yearly SAIDI";#N/A,#N/A,FALSE,"Monthly MAIFI";#N/A,#N/A,FALSE,"Yearly MAIFI";#N/A,#N/A,FALSE,"Monthly Cust &gt;=4 Int"}</definedName>
    <definedName name="wer">{#N/A,#N/A,FALSE,"Monthly SAIFI";#N/A,#N/A,FALSE,"Yearly SAIFI";#N/A,#N/A,FALSE,"Monthly CAIDI";#N/A,#N/A,FALSE,"Yearly CAIDI";#N/A,#N/A,FALSE,"Monthly SAIDI";#N/A,#N/A,FALSE,"Yearly SAIDI";#N/A,#N/A,FALSE,"Monthly MAIFI";#N/A,#N/A,FALSE,"Yearly MAIFI";#N/A,#N/A,FALSE,"Monthly Cust &gt;=4 Int"}</definedName>
    <definedName name="WEREWREWR" localSheetId="7">{#N/A,#N/A,FALSE,"Check-Figure Variances"}</definedName>
    <definedName name="WEREWREWR">{#N/A,#N/A,FALSE,"Check-Figure Variances"}</definedName>
    <definedName name="WEREWREWT" localSheetId="7">{#N/A,#N/A,FALSE,"TRK00MST1+Tran PL"}</definedName>
    <definedName name="WEREWREWT">{#N/A,#N/A,FALSE,"TRK00MST1+Tran PL"}</definedName>
    <definedName name="WERTEWR" localSheetId="7">{#N/A,#N/A,FALSE,"SUP00mst+TWELVE"}</definedName>
    <definedName name="WERTEWR">{#N/A,#N/A,FALSE,"SUP00mst+TWELVE"}</definedName>
    <definedName name="WESCOM">#N/A</definedName>
    <definedName name="WESIND">#N/A</definedName>
    <definedName name="WESRES">#N/A</definedName>
    <definedName name="WESSTL">#N/A</definedName>
    <definedName name="WESTERN">#N/A</definedName>
    <definedName name="WESTOT">#N/A</definedName>
    <definedName name="wgl" localSheetId="7">{#N/A,#N/A,FALSE,"GLDwnLoad"}</definedName>
    <definedName name="wgl">{#N/A,#N/A,FALSE,"GLDwnLoad"}</definedName>
    <definedName name="wgl_1" localSheetId="7">{#N/A,#N/A,FALSE,"GLDwnLoad"}</definedName>
    <definedName name="wgl_1">{#N/A,#N/A,FALSE,"GLDwnLoad"}</definedName>
    <definedName name="wh" localSheetId="7">{#N/A,#N/A,FALSE,"O&amp;M by processes";#N/A,#N/A,FALSE,"Elec Act vs Bud";#N/A,#N/A,FALSE,"G&amp;A";#N/A,#N/A,FALSE,"BGS";#N/A,#N/A,FALSE,"Res Cost"}</definedName>
    <definedName name="wh">{#N/A,#N/A,FALSE,"O&amp;M by processes";#N/A,#N/A,FALSE,"Elec Act vs Bud";#N/A,#N/A,FALSE,"G&amp;A";#N/A,#N/A,FALSE,"BGS";#N/A,#N/A,FALSE,"Res Cost"}</definedName>
    <definedName name="whatever" localSheetId="7">{#N/A,#N/A,FALSE,"Australia";#N/A,#N/A,FALSE,"Austria";#N/A,#N/A,FALSE,"Belgium";#N/A,#N/A,FALSE,"Canada";#N/A,#N/A,FALSE,"France";#N/A,#N/A,FALSE,"Germany";#N/A,#N/A,FALSE,"Hong Kong";#N/A,#N/A,FALSE,"Italy";#N/A,#N/A,FALSE,"Japan";#N/A,#N/A,FALSE,"Korea";#N/A,#N/A,FALSE,"Mexico";#N/A,#N/A,FALSE,"Poland";#N/A,#N/A,FALSE,"Spain";#N/A,#N/A,FALSE,"Switzerland";#N/A,#N/A,FALSE,"UK"}</definedName>
    <definedName name="whatever">{#N/A,#N/A,FALSE,"Australia";#N/A,#N/A,FALSE,"Austria";#N/A,#N/A,FALSE,"Belgium";#N/A,#N/A,FALSE,"Canada";#N/A,#N/A,FALSE,"France";#N/A,#N/A,FALSE,"Germany";#N/A,#N/A,FALSE,"Hong Kong";#N/A,#N/A,FALSE,"Italy";#N/A,#N/A,FALSE,"Japan";#N/A,#N/A,FALSE,"Korea";#N/A,#N/A,FALSE,"Mexico";#N/A,#N/A,FALSE,"Poland";#N/A,#N/A,FALSE,"Spain";#N/A,#N/A,FALSE,"Switzerland";#N/A,#N/A,FALSE,"UK"}</definedName>
    <definedName name="whatisthis" localSheetId="7">{#N/A,#N/A,FALSE,"Aging Summary";#N/A,#N/A,FALSE,"Ratio Analysis";#N/A,#N/A,FALSE,"Test 120 Day Accts";#N/A,#N/A,FALSE,"Tickmarks"}</definedName>
    <definedName name="whatisthis">{#N/A,#N/A,FALSE,"Aging Summary";#N/A,#N/A,FALSE,"Ratio Analysis";#N/A,#N/A,FALSE,"Test 120 Day Accts";#N/A,#N/A,FALSE,"Tickmarks"}</definedName>
    <definedName name="Whatwhat" localSheetId="7">{#N/A,#N/A,FALSE,"O&amp;M by processes";#N/A,#N/A,FALSE,"Elec Act vs Bud";#N/A,#N/A,FALSE,"G&amp;A";#N/A,#N/A,FALSE,"BGS";#N/A,#N/A,FALSE,"Res Cost"}</definedName>
    <definedName name="Whatwhat">{#N/A,#N/A,FALSE,"O&amp;M by processes";#N/A,#N/A,FALSE,"Elec Act vs Bud";#N/A,#N/A,FALSE,"G&amp;A";#N/A,#N/A,FALSE,"BGS";#N/A,#N/A,FALSE,"Res Cost"}</definedName>
    <definedName name="whowho" localSheetId="7">{#N/A,#N/A,FALSE,"O&amp;M by processes";#N/A,#N/A,FALSE,"Elec Act vs Bud";#N/A,#N/A,FALSE,"G&amp;A";#N/A,#N/A,FALSE,"BGS";#N/A,#N/A,FALSE,"Res Cost"}</definedName>
    <definedName name="whowho">{#N/A,#N/A,FALSE,"O&amp;M by processes";#N/A,#N/A,FALSE,"Elec Act vs Bud";#N/A,#N/A,FALSE,"G&amp;A";#N/A,#N/A,FALSE,"BGS";#N/A,#N/A,FALSE,"Res Cost"}</definedName>
    <definedName name="whwh" localSheetId="7">{#N/A,#N/A,FALSE,"O&amp;M by processes";#N/A,#N/A,FALSE,"Elec Act vs Bud";#N/A,#N/A,FALSE,"G&amp;A";#N/A,#N/A,FALSE,"BGS";#N/A,#N/A,FALSE,"Res Cost"}</definedName>
    <definedName name="whwh">{#N/A,#N/A,FALSE,"O&amp;M by processes";#N/A,#N/A,FALSE,"Elec Act vs Bud";#N/A,#N/A,FALSE,"G&amp;A";#N/A,#N/A,FALSE,"BGS";#N/A,#N/A,FALSE,"Res Cost"}</definedName>
    <definedName name="why" localSheetId="7">{#N/A,#N/A,FALSE,"O&amp;M by processes";#N/A,#N/A,FALSE,"Elec Act vs Bud";#N/A,#N/A,FALSE,"G&amp;A";#N/A,#N/A,FALSE,"BGS";#N/A,#N/A,FALSE,"Res Cost"}</definedName>
    <definedName name="why">{#N/A,#N/A,FALSE,"O&amp;M by processes";#N/A,#N/A,FALSE,"Elec Act vs Bud";#N/A,#N/A,FALSE,"G&amp;A";#N/A,#N/A,FALSE,"BGS";#N/A,#N/A,FALSE,"Res Cost"}</definedName>
    <definedName name="win" localSheetId="7">{#N/A,#N/A,FALSE,"OTHERINPUTS";#N/A,#N/A,FALSE,"DITRATEINPUTS";#N/A,#N/A,FALSE,"SUPPLIEDADJINPUT";#N/A,#N/A,FALSE,"TIMINGDIFFINPUTS";#N/A,#N/A,FALSE,"BR&amp;SUPADJ."}</definedName>
    <definedName name="win">{#N/A,#N/A,FALSE,"OTHERINPUTS";#N/A,#N/A,FALSE,"DITRATEINPUTS";#N/A,#N/A,FALSE,"SUPPLIEDADJINPUT";#N/A,#N/A,FALSE,"TIMINGDIFFINPUTS";#N/A,#N/A,FALSE,"BR&amp;SUPADJ."}</definedName>
    <definedName name="win_1" localSheetId="7">{#N/A,#N/A,FALSE,"OTHERINPUTS";#N/A,#N/A,FALSE,"DITRATEINPUTS";#N/A,#N/A,FALSE,"SUPPLIEDADJINPUT";#N/A,#N/A,FALSE,"TIMINGDIFFINPUTS";#N/A,#N/A,FALSE,"BR&amp;SUPADJ."}</definedName>
    <definedName name="win_1">{#N/A,#N/A,FALSE,"OTHERINPUTS";#N/A,#N/A,FALSE,"DITRATEINPUTS";#N/A,#N/A,FALSE,"SUPPLIEDADJINPUT";#N/A,#N/A,FALSE,"TIMINGDIFFINPUTS";#N/A,#N/A,FALSE,"BR&amp;SUPADJ."}</definedName>
    <definedName name="woob">"Warning! Out of Balance!"</definedName>
    <definedName name="workpaper" localSheetId="7">{#N/A,#N/A,FALSE,"Month";#N/A,#N/A,FALSE,"Period";#N/A,#N/A,FALSE,"12 Month";#N/A,#N/A,FALSE,"Quarter"}</definedName>
    <definedName name="workpaper">{#N/A,#N/A,FALSE,"Month";#N/A,#N/A,FALSE,"Period";#N/A,#N/A,FALSE,"12 Month";#N/A,#N/A,FALSE,"Quarter"}</definedName>
    <definedName name="wp" localSheetId="7">{#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 localSheetId="7">{#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 localSheetId="7">{#N/A,#N/A,FALSE,"RORMEMO";#N/A,#N/A,FALSE,"RORSUMMARY";#N/A,#N/A,FALSE,"RORDETAIL"}</definedName>
    <definedName name="wr">{#N/A,#N/A,FALSE,"RORMEMO";#N/A,#N/A,FALSE,"RORSUMMARY";#N/A,#N/A,FALSE,"RORDETAIL"}</definedName>
    <definedName name="wr_1" localSheetId="7">{#N/A,#N/A,FALSE,"RORMEMO";#N/A,#N/A,FALSE,"RORSUMMARY";#N/A,#N/A,FALSE,"RORDETAIL"}</definedName>
    <definedName name="wr_1">{#N/A,#N/A,FALSE,"RORMEMO";#N/A,#N/A,FALSE,"RORSUMMARY";#N/A,#N/A,FALSE,"RORDETAIL"}</definedName>
    <definedName name="wrn" localSheetId="7">{"Alg_PL RD Print",#N/A,FALSE,"Alg_PL";"Alg_HC RD Print",#N/A,FALSE,"Alg_HC";"Alg_FA RD Print",#N/A,FALSE,"Alg_FA"}</definedName>
    <definedName name="wrn">{"Alg_PL RD Print",#N/A,FALSE,"Alg_PL";"Alg_HC RD Print",#N/A,FALSE,"Alg_HC";"Alg_FA RD Print",#N/A,FALSE,"Alg_FA"}</definedName>
    <definedName name="wrn.1.0._.Summary._.Reports._.11x14." localSheetId="7">{"C_PL Print",#N/A,FALSE,"C_PL";"C_BS Print",#N/A,FALSE,"C_BS";"C_CF Print",#N/A,FALSE,"C_CF";"HC_Sum Print",#N/A,FALSE,"HC_Sum";"FA_Sum Print",#N/A,FALSE,"FA_Sm";"Key Metrics Print",#N/A,FALSE,"Key Metrics";"Alg_PL Cons Print",#N/A,FALSE,"Alg_PL";"HBW_PL Cons Print",#N/A,FALSE,"HBW_PL";"Eth_PL Cons Print",#N/A,FALSE,"Eth_PL"}</definedName>
    <definedName name="wrn.1.0._.Summary._.Reports._.11x14.">{"C_PL Print",#N/A,FALSE,"C_PL";"C_BS Print",#N/A,FALSE,"C_BS";"C_CF Print",#N/A,FALSE,"C_CF";"HC_Sum Print",#N/A,FALSE,"HC_Sum";"FA_Sum Print",#N/A,FALSE,"FA_Sm";"Key Metrics Print",#N/A,FALSE,"Key Metrics";"Alg_PL Cons Print",#N/A,FALSE,"Alg_PL";"HBW_PL Cons Print",#N/A,FALSE,"HBW_PL";"Eth_PL Cons Print",#N/A,FALSE,"Eth_PL"}</definedName>
    <definedName name="wrn.1.01._.Consolidated._.PL." localSheetId="7">{"C_PL Print",#N/A,FALSE,"C_PL"}</definedName>
    <definedName name="wrn.1.01._.Consolidated._.PL.">{"C_PL Print",#N/A,FALSE,"C_PL"}</definedName>
    <definedName name="wrn.1.02._.Consolidated._.Balance._.Sheet." localSheetId="7">{"C_BS Print",#N/A,FALSE,"C_BS"}</definedName>
    <definedName name="wrn.1.02._.Consolidated._.Balance._.Sheet.">{"C_BS Print",#N/A,FALSE,"C_BS"}</definedName>
    <definedName name="wrn.1.04._.Consolidaeted._.Cash._.Flow." localSheetId="7">{"C_CF Print",#N/A,FALSE,"C_CF"}</definedName>
    <definedName name="wrn.1.04._.Consolidaeted._.Cash._.Flow.">{"C_CF Print",#N/A,FALSE,"C_CF"}</definedName>
    <definedName name="wrn.1.05._.Headcount._.By._.Dept." localSheetId="7">{"HC_Sum Print",#N/A,FALSE,"HC_Sum"}</definedName>
    <definedName name="wrn.1.05._.Headcount._.By._.Dept.">{"HC_Sum Print",#N/A,FALSE,"HC_Sum"}</definedName>
    <definedName name="wrn.1.08._.Fixed._.Asset._.Summary." localSheetId="7">{"FA_Sum Print",#N/A,FALSE,"FA_Sm"}</definedName>
    <definedName name="wrn.1.08._.Fixed._.Asset._.Summary.">{"FA_Sum Print",#N/A,FALSE,"FA_Sm"}</definedName>
    <definedName name="wrn.1.09._.Key._.Metrics." localSheetId="7">{"Key Metrics Print",#N/A,FALSE,"Key Metrics"}</definedName>
    <definedName name="wrn.1.09._.Key._.Metrics.">{"Key Metrics Print",#N/A,FALSE,"Key Metrics"}</definedName>
    <definedName name="wrn.1.12._.Analog._.Summary._.PL." localSheetId="7">{"Alg_PL Print",#N/A,FALSE,"Alg_PL"}</definedName>
    <definedName name="wrn.1.12._.Analog._.Summary._.PL.">{"Alg_PL Print",#N/A,FALSE,"Alg_PL"}</definedName>
    <definedName name="wrn.1.13._.HBW._.Summary._.PL." localSheetId="7">{"HBW_PL Print",#N/A,FALSE,"HBW_PL"}</definedName>
    <definedName name="wrn.1.13._.HBW._.Summary._.PL.">{"HBW_PL Print",#N/A,FALSE,"HBW_PL"}</definedName>
    <definedName name="wrn.1.14._.Ethernet._.Summary._.PL." localSheetId="7">{"Eth_PL Print",#N/A,FALSE,"Eth_PL"}</definedName>
    <definedName name="wrn.1.14._.Ethernet._.Summary._.PL.">{"Eth_PL Print",#N/A,FALSE,"Eth_PL"}</definedName>
    <definedName name="wrn.111RPT._.AND._.BOARD._.PACKG." localSheetId="7">{#N/A,#N/A,FALSE,"SCHEDULES- board";#N/A,#N/A,FALSE,"BP-Q'S"}</definedName>
    <definedName name="wrn.111RPT._.AND._.BOARD._.PACKG.">{#N/A,#N/A,FALSE,"SCHEDULES- board";#N/A,#N/A,FALSE,"BP-Q'S"}</definedName>
    <definedName name="wrn.1999._.budget." localSheetId="7">{"common_pl",#N/A,FALSE,"Commonized PL";"analyst",#N/A,FALSE,"Budget to Analyst";"sec",#N/A,FALSE,"SEC PL";"summary",#N/A,FALSE,"Summary";"detail",#N/A,FALSE,"Detail"}</definedName>
    <definedName name="wrn.1999._.budget.">{"common_pl",#N/A,FALSE,"Commonized PL";"analyst",#N/A,FALSE,"Budget to Analyst";"sec",#N/A,FALSE,"SEC PL";"summary",#N/A,FALSE,"Summary";"detail",#N/A,FALSE,"Detail"}</definedName>
    <definedName name="wrn.2.0._.Sales._.Marketing._.and._.GA._.Expense." localSheetId="7">{"C_PL Sls Print",#N/A,FALSE,"C_PL";"HQ_HC Sls Print",#N/A,FALSE,"HQ_HC";"HQ_FA Sls Print",#N/A,FALSE,"HQ_FA";"C_PL Mktg Print",#N/A,FALSE,"C_PL";"HQ_HC Mktg Print",#N/A,FALSE,"HQ_HC";"HQ_FA Mktg Print",#N/A,FALSE,"HQ_FA";"C_PL GA Print",#N/A,FALSE,"C_PL";"HQ_HC GA Print",#N/A,FALSE,"HQ_HC";"HQ_FA GA Print",#N/A,FALSE,"HQ_FA"}</definedName>
    <definedName name="wrn.2.0._.Sales._.Marketing._.and._.GA._.Expense.">{"C_PL Sls Print",#N/A,FALSE,"C_PL";"HQ_HC Sls Print",#N/A,FALSE,"HQ_HC";"HQ_FA Sls Print",#N/A,FALSE,"HQ_FA";"C_PL Mktg Print",#N/A,FALSE,"C_PL";"HQ_HC Mktg Print",#N/A,FALSE,"HQ_HC";"HQ_FA Mktg Print",#N/A,FALSE,"HQ_FA";"C_PL GA Print",#N/A,FALSE,"C_PL";"HQ_HC GA Print",#N/A,FALSE,"HQ_HC";"HQ_FA GA Print",#N/A,FALSE,"HQ_FA"}</definedName>
    <definedName name="wrn.2.01._.Sales._.Expense." localSheetId="7">{"C_PL Sls Print",#N/A,FALSE,"C_PL";"HQ_HC Sls Print",#N/A,FALSE,"HQ_HC";"HQ_FA Sls Print",#N/A,FALSE,"HQ_FA"}</definedName>
    <definedName name="wrn.2.01._.Sales._.Expense.">{"C_PL Sls Print",#N/A,FALSE,"C_PL";"HQ_HC Sls Print",#N/A,FALSE,"HQ_HC";"HQ_FA Sls Print",#N/A,FALSE,"HQ_FA"}</definedName>
    <definedName name="wrn.2.11._.Marketing._.Expense." localSheetId="7">{"C_PL Mktg Print",#N/A,FALSE,"C_PL";"HQ_HC Mktg Print",#N/A,FALSE,"HQ_HC";"HQ_FA Mktg Print",#N/A,FALSE,"HQ_FA"}</definedName>
    <definedName name="wrn.2.11._.Marketing._.Expense.">{"C_PL Mktg Print",#N/A,FALSE,"C_PL";"HQ_HC Mktg Print",#N/A,FALSE,"HQ_HC";"HQ_FA Mktg Print",#N/A,FALSE,"HQ_FA"}</definedName>
    <definedName name="wrn.2.21._.GA._.Expense." localSheetId="7">{"C_PL GA Print",#N/A,FALSE,"C_PL";"HQ_HC GA Print",#N/A,FALSE,"HQ_HC";"HQ_FA GA Print",#N/A,FALSE,"HQ_FA"}</definedName>
    <definedName name="wrn.2.21._.GA._.Expense.">{"C_PL GA Print",#N/A,FALSE,"C_PL";"HQ_HC GA Print",#N/A,FALSE,"HQ_HC";"HQ_FA GA Print",#N/A,FALSE,"HQ_FA"}</definedName>
    <definedName name="wrn.2005." localSheetId="7">{#N/A,#N/A,FALSE,"Jan2005";#N/A,#N/A,FALSE,"Feb2005";#N/A,#N/A,FALSE,"Mar2005";#N/A,#N/A,FALSE,"Apr2005";#N/A,#N/A,FALSE,"May2005";#N/A,#N/A,FALSE,"Jun2005";#N/A,#N/A,FALSE,"Jul2005";#N/A,#N/A,FALSE,"Aug2005";#N/A,#N/A,FALSE,"Sep2005";#N/A,#N/A,FALSE,"Oct2005";#N/A,#N/A,FALSE,"Nov2005";#N/A,#N/A,FALSE,"Dec2005"}</definedName>
    <definedName name="wrn.2005.">{#N/A,#N/A,FALSE,"Jan2005";#N/A,#N/A,FALSE,"Feb2005";#N/A,#N/A,FALSE,"Mar2005";#N/A,#N/A,FALSE,"Apr2005";#N/A,#N/A,FALSE,"May2005";#N/A,#N/A,FALSE,"Jun2005";#N/A,#N/A,FALSE,"Jul2005";#N/A,#N/A,FALSE,"Aug2005";#N/A,#N/A,FALSE,"Sep2005";#N/A,#N/A,FALSE,"Oct2005";#N/A,#N/A,FALSE,"Nov2005";#N/A,#N/A,FALSE,"Dec2005"}</definedName>
    <definedName name="wrn.2005._1" localSheetId="7">{#N/A,#N/A,FALSE,"Jan2005";#N/A,#N/A,FALSE,"Feb2005";#N/A,#N/A,FALSE,"Mar2005";#N/A,#N/A,FALSE,"Apr2005";#N/A,#N/A,FALSE,"May2005";#N/A,#N/A,FALSE,"Jun2005";#N/A,#N/A,FALSE,"Jul2005";#N/A,#N/A,FALSE,"Aug2005";#N/A,#N/A,FALSE,"Sep2005";#N/A,#N/A,FALSE,"Oct2005";#N/A,#N/A,FALSE,"Nov2005";#N/A,#N/A,FALSE,"Dec2005"}</definedName>
    <definedName name="wrn.2005._1">{#N/A,#N/A,FALSE,"Jan2005";#N/A,#N/A,FALSE,"Feb2005";#N/A,#N/A,FALSE,"Mar2005";#N/A,#N/A,FALSE,"Apr2005";#N/A,#N/A,FALSE,"May2005";#N/A,#N/A,FALSE,"Jun2005";#N/A,#N/A,FALSE,"Jul2005";#N/A,#N/A,FALSE,"Aug2005";#N/A,#N/A,FALSE,"Sep2005";#N/A,#N/A,FALSE,"Oct2005";#N/A,#N/A,FALSE,"Nov2005";#N/A,#N/A,FALSE,"Dec2005"}</definedName>
    <definedName name="wrn.2005._1_2" localSheetId="7">{#N/A,#N/A,FALSE,"Jan2005";#N/A,#N/A,FALSE,"Feb2005";#N/A,#N/A,FALSE,"Mar2005";#N/A,#N/A,FALSE,"Apr2005";#N/A,#N/A,FALSE,"May2005";#N/A,#N/A,FALSE,"Jun2005";#N/A,#N/A,FALSE,"Jul2005";#N/A,#N/A,FALSE,"Aug2005";#N/A,#N/A,FALSE,"Sep2005";#N/A,#N/A,FALSE,"Oct2005";#N/A,#N/A,FALSE,"Nov2005";#N/A,#N/A,FALSE,"Dec2005"}</definedName>
    <definedName name="wrn.2005._1_2">{#N/A,#N/A,FALSE,"Jan2005";#N/A,#N/A,FALSE,"Feb2005";#N/A,#N/A,FALSE,"Mar2005";#N/A,#N/A,FALSE,"Apr2005";#N/A,#N/A,FALSE,"May2005";#N/A,#N/A,FALSE,"Jun2005";#N/A,#N/A,FALSE,"Jul2005";#N/A,#N/A,FALSE,"Aug2005";#N/A,#N/A,FALSE,"Sep2005";#N/A,#N/A,FALSE,"Oct2005";#N/A,#N/A,FALSE,"Nov2005";#N/A,#N/A,FALSE,"Dec2005"}</definedName>
    <definedName name="wrn.2005._1_2_1" localSheetId="7">{#N/A,#N/A,FALSE,"Jan2005";#N/A,#N/A,FALSE,"Feb2005";#N/A,#N/A,FALSE,"Mar2005";#N/A,#N/A,FALSE,"Apr2005";#N/A,#N/A,FALSE,"May2005";#N/A,#N/A,FALSE,"Jun2005";#N/A,#N/A,FALSE,"Jul2005";#N/A,#N/A,FALSE,"Aug2005";#N/A,#N/A,FALSE,"Sep2005";#N/A,#N/A,FALSE,"Oct2005";#N/A,#N/A,FALSE,"Nov2005";#N/A,#N/A,FALSE,"Dec2005"}</definedName>
    <definedName name="wrn.2005._1_2_1">{#N/A,#N/A,FALSE,"Jan2005";#N/A,#N/A,FALSE,"Feb2005";#N/A,#N/A,FALSE,"Mar2005";#N/A,#N/A,FALSE,"Apr2005";#N/A,#N/A,FALSE,"May2005";#N/A,#N/A,FALSE,"Jun2005";#N/A,#N/A,FALSE,"Jul2005";#N/A,#N/A,FALSE,"Aug2005";#N/A,#N/A,FALSE,"Sep2005";#N/A,#N/A,FALSE,"Oct2005";#N/A,#N/A,FALSE,"Nov2005";#N/A,#N/A,FALSE,"Dec2005"}</definedName>
    <definedName name="wrn.2005._2" localSheetId="7">{#N/A,#N/A,FALSE,"Jan2005";#N/A,#N/A,FALSE,"Feb2005";#N/A,#N/A,FALSE,"Mar2005";#N/A,#N/A,FALSE,"Apr2005";#N/A,#N/A,FALSE,"May2005";#N/A,#N/A,FALSE,"Jun2005";#N/A,#N/A,FALSE,"Jul2005";#N/A,#N/A,FALSE,"Aug2005";#N/A,#N/A,FALSE,"Sep2005";#N/A,#N/A,FALSE,"Oct2005";#N/A,#N/A,FALSE,"Nov2005";#N/A,#N/A,FALSE,"Dec2005"}</definedName>
    <definedName name="wrn.2005._2">{#N/A,#N/A,FALSE,"Jan2005";#N/A,#N/A,FALSE,"Feb2005";#N/A,#N/A,FALSE,"Mar2005";#N/A,#N/A,FALSE,"Apr2005";#N/A,#N/A,FALSE,"May2005";#N/A,#N/A,FALSE,"Jun2005";#N/A,#N/A,FALSE,"Jul2005";#N/A,#N/A,FALSE,"Aug2005";#N/A,#N/A,FALSE,"Sep2005";#N/A,#N/A,FALSE,"Oct2005";#N/A,#N/A,FALSE,"Nov2005";#N/A,#N/A,FALSE,"Dec2005"}</definedName>
    <definedName name="wrn.2005._2_1" localSheetId="7">{#N/A,#N/A,FALSE,"Jan2005";#N/A,#N/A,FALSE,"Feb2005";#N/A,#N/A,FALSE,"Mar2005";#N/A,#N/A,FALSE,"Apr2005";#N/A,#N/A,FALSE,"May2005";#N/A,#N/A,FALSE,"Jun2005";#N/A,#N/A,FALSE,"Jul2005";#N/A,#N/A,FALSE,"Aug2005";#N/A,#N/A,FALSE,"Sep2005";#N/A,#N/A,FALSE,"Oct2005";#N/A,#N/A,FALSE,"Nov2005";#N/A,#N/A,FALSE,"Dec2005"}</definedName>
    <definedName name="wrn.2005._2_1">{#N/A,#N/A,FALSE,"Jan2005";#N/A,#N/A,FALSE,"Feb2005";#N/A,#N/A,FALSE,"Mar2005";#N/A,#N/A,FALSE,"Apr2005";#N/A,#N/A,FALSE,"May2005";#N/A,#N/A,FALSE,"Jun2005";#N/A,#N/A,FALSE,"Jul2005";#N/A,#N/A,FALSE,"Aug2005";#N/A,#N/A,FALSE,"Sep2005";#N/A,#N/A,FALSE,"Oct2005";#N/A,#N/A,FALSE,"Nov2005";#N/A,#N/A,FALSE,"Dec2005"}</definedName>
    <definedName name="wrn.2005._2_1_1" localSheetId="7">{#N/A,#N/A,FALSE,"Jan2005";#N/A,#N/A,FALSE,"Feb2005";#N/A,#N/A,FALSE,"Mar2005";#N/A,#N/A,FALSE,"Apr2005";#N/A,#N/A,FALSE,"May2005";#N/A,#N/A,FALSE,"Jun2005";#N/A,#N/A,FALSE,"Jul2005";#N/A,#N/A,FALSE,"Aug2005";#N/A,#N/A,FALSE,"Sep2005";#N/A,#N/A,FALSE,"Oct2005";#N/A,#N/A,FALSE,"Nov2005";#N/A,#N/A,FALSE,"Dec2005"}</definedName>
    <definedName name="wrn.2005._2_1_1">{#N/A,#N/A,FALSE,"Jan2005";#N/A,#N/A,FALSE,"Feb2005";#N/A,#N/A,FALSE,"Mar2005";#N/A,#N/A,FALSE,"Apr2005";#N/A,#N/A,FALSE,"May2005";#N/A,#N/A,FALSE,"Jun2005";#N/A,#N/A,FALSE,"Jul2005";#N/A,#N/A,FALSE,"Aug2005";#N/A,#N/A,FALSE,"Sep2005";#N/A,#N/A,FALSE,"Oct2005";#N/A,#N/A,FALSE,"Nov2005";#N/A,#N/A,FALSE,"Dec2005"}</definedName>
    <definedName name="wrn.2005._2_1_1_1" localSheetId="7">{#N/A,#N/A,FALSE,"Jan2005";#N/A,#N/A,FALSE,"Feb2005";#N/A,#N/A,FALSE,"Mar2005";#N/A,#N/A,FALSE,"Apr2005";#N/A,#N/A,FALSE,"May2005";#N/A,#N/A,FALSE,"Jun2005";#N/A,#N/A,FALSE,"Jul2005";#N/A,#N/A,FALSE,"Aug2005";#N/A,#N/A,FALSE,"Sep2005";#N/A,#N/A,FALSE,"Oct2005";#N/A,#N/A,FALSE,"Nov2005";#N/A,#N/A,FALSE,"Dec2005"}</definedName>
    <definedName name="wrn.2005._2_1_1_1">{#N/A,#N/A,FALSE,"Jan2005";#N/A,#N/A,FALSE,"Feb2005";#N/A,#N/A,FALSE,"Mar2005";#N/A,#N/A,FALSE,"Apr2005";#N/A,#N/A,FALSE,"May2005";#N/A,#N/A,FALSE,"Jun2005";#N/A,#N/A,FALSE,"Jul2005";#N/A,#N/A,FALSE,"Aug2005";#N/A,#N/A,FALSE,"Sep2005";#N/A,#N/A,FALSE,"Oct2005";#N/A,#N/A,FALSE,"Nov2005";#N/A,#N/A,FALSE,"Dec2005"}</definedName>
    <definedName name="wrn.2005._2_1_2" localSheetId="7">{#N/A,#N/A,FALSE,"Jan2005";#N/A,#N/A,FALSE,"Feb2005";#N/A,#N/A,FALSE,"Mar2005";#N/A,#N/A,FALSE,"Apr2005";#N/A,#N/A,FALSE,"May2005";#N/A,#N/A,FALSE,"Jun2005";#N/A,#N/A,FALSE,"Jul2005";#N/A,#N/A,FALSE,"Aug2005";#N/A,#N/A,FALSE,"Sep2005";#N/A,#N/A,FALSE,"Oct2005";#N/A,#N/A,FALSE,"Nov2005";#N/A,#N/A,FALSE,"Dec2005"}</definedName>
    <definedName name="wrn.2005._2_1_2">{#N/A,#N/A,FALSE,"Jan2005";#N/A,#N/A,FALSE,"Feb2005";#N/A,#N/A,FALSE,"Mar2005";#N/A,#N/A,FALSE,"Apr2005";#N/A,#N/A,FALSE,"May2005";#N/A,#N/A,FALSE,"Jun2005";#N/A,#N/A,FALSE,"Jul2005";#N/A,#N/A,FALSE,"Aug2005";#N/A,#N/A,FALSE,"Sep2005";#N/A,#N/A,FALSE,"Oct2005";#N/A,#N/A,FALSE,"Nov2005";#N/A,#N/A,FALSE,"Dec2005"}</definedName>
    <definedName name="wrn.2005._2_2" localSheetId="7">{#N/A,#N/A,FALSE,"Jan2005";#N/A,#N/A,FALSE,"Feb2005";#N/A,#N/A,FALSE,"Mar2005";#N/A,#N/A,FALSE,"Apr2005";#N/A,#N/A,FALSE,"May2005";#N/A,#N/A,FALSE,"Jun2005";#N/A,#N/A,FALSE,"Jul2005";#N/A,#N/A,FALSE,"Aug2005";#N/A,#N/A,FALSE,"Sep2005";#N/A,#N/A,FALSE,"Oct2005";#N/A,#N/A,FALSE,"Nov2005";#N/A,#N/A,FALSE,"Dec2005"}</definedName>
    <definedName name="wrn.2005._2_2">{#N/A,#N/A,FALSE,"Jan2005";#N/A,#N/A,FALSE,"Feb2005";#N/A,#N/A,FALSE,"Mar2005";#N/A,#N/A,FALSE,"Apr2005";#N/A,#N/A,FALSE,"May2005";#N/A,#N/A,FALSE,"Jun2005";#N/A,#N/A,FALSE,"Jul2005";#N/A,#N/A,FALSE,"Aug2005";#N/A,#N/A,FALSE,"Sep2005";#N/A,#N/A,FALSE,"Oct2005";#N/A,#N/A,FALSE,"Nov2005";#N/A,#N/A,FALSE,"Dec2005"}</definedName>
    <definedName name="wrn.2005._2_2_1" localSheetId="7">{#N/A,#N/A,FALSE,"Jan2005";#N/A,#N/A,FALSE,"Feb2005";#N/A,#N/A,FALSE,"Mar2005";#N/A,#N/A,FALSE,"Apr2005";#N/A,#N/A,FALSE,"May2005";#N/A,#N/A,FALSE,"Jun2005";#N/A,#N/A,FALSE,"Jul2005";#N/A,#N/A,FALSE,"Aug2005";#N/A,#N/A,FALSE,"Sep2005";#N/A,#N/A,FALSE,"Oct2005";#N/A,#N/A,FALSE,"Nov2005";#N/A,#N/A,FALSE,"Dec2005"}</definedName>
    <definedName name="wrn.2005._2_2_1">{#N/A,#N/A,FALSE,"Jan2005";#N/A,#N/A,FALSE,"Feb2005";#N/A,#N/A,FALSE,"Mar2005";#N/A,#N/A,FALSE,"Apr2005";#N/A,#N/A,FALSE,"May2005";#N/A,#N/A,FALSE,"Jun2005";#N/A,#N/A,FALSE,"Jul2005";#N/A,#N/A,FALSE,"Aug2005";#N/A,#N/A,FALSE,"Sep2005";#N/A,#N/A,FALSE,"Oct2005";#N/A,#N/A,FALSE,"Nov2005";#N/A,#N/A,FALSE,"Dec2005"}</definedName>
    <definedName name="wrn.2005._2_3" localSheetId="7">{#N/A,#N/A,FALSE,"Jan2005";#N/A,#N/A,FALSE,"Feb2005";#N/A,#N/A,FALSE,"Mar2005";#N/A,#N/A,FALSE,"Apr2005";#N/A,#N/A,FALSE,"May2005";#N/A,#N/A,FALSE,"Jun2005";#N/A,#N/A,FALSE,"Jul2005";#N/A,#N/A,FALSE,"Aug2005";#N/A,#N/A,FALSE,"Sep2005";#N/A,#N/A,FALSE,"Oct2005";#N/A,#N/A,FALSE,"Nov2005";#N/A,#N/A,FALSE,"Dec2005"}</definedName>
    <definedName name="wrn.2005._2_3">{#N/A,#N/A,FALSE,"Jan2005";#N/A,#N/A,FALSE,"Feb2005";#N/A,#N/A,FALSE,"Mar2005";#N/A,#N/A,FALSE,"Apr2005";#N/A,#N/A,FALSE,"May2005";#N/A,#N/A,FALSE,"Jun2005";#N/A,#N/A,FALSE,"Jul2005";#N/A,#N/A,FALSE,"Aug2005";#N/A,#N/A,FALSE,"Sep2005";#N/A,#N/A,FALSE,"Oct2005";#N/A,#N/A,FALSE,"Nov2005";#N/A,#N/A,FALSE,"Dec2005"}</definedName>
    <definedName name="wrn.2005._2_3_1" localSheetId="7">{#N/A,#N/A,FALSE,"Jan2005";#N/A,#N/A,FALSE,"Feb2005";#N/A,#N/A,FALSE,"Mar2005";#N/A,#N/A,FALSE,"Apr2005";#N/A,#N/A,FALSE,"May2005";#N/A,#N/A,FALSE,"Jun2005";#N/A,#N/A,FALSE,"Jul2005";#N/A,#N/A,FALSE,"Aug2005";#N/A,#N/A,FALSE,"Sep2005";#N/A,#N/A,FALSE,"Oct2005";#N/A,#N/A,FALSE,"Nov2005";#N/A,#N/A,FALSE,"Dec2005"}</definedName>
    <definedName name="wrn.2005._2_3_1">{#N/A,#N/A,FALSE,"Jan2005";#N/A,#N/A,FALSE,"Feb2005";#N/A,#N/A,FALSE,"Mar2005";#N/A,#N/A,FALSE,"Apr2005";#N/A,#N/A,FALSE,"May2005";#N/A,#N/A,FALSE,"Jun2005";#N/A,#N/A,FALSE,"Jul2005";#N/A,#N/A,FALSE,"Aug2005";#N/A,#N/A,FALSE,"Sep2005";#N/A,#N/A,FALSE,"Oct2005";#N/A,#N/A,FALSE,"Nov2005";#N/A,#N/A,FALSE,"Dec2005"}</definedName>
    <definedName name="wrn.2005._2_4" localSheetId="7">{#N/A,#N/A,FALSE,"Jan2005";#N/A,#N/A,FALSE,"Feb2005";#N/A,#N/A,FALSE,"Mar2005";#N/A,#N/A,FALSE,"Apr2005";#N/A,#N/A,FALSE,"May2005";#N/A,#N/A,FALSE,"Jun2005";#N/A,#N/A,FALSE,"Jul2005";#N/A,#N/A,FALSE,"Aug2005";#N/A,#N/A,FALSE,"Sep2005";#N/A,#N/A,FALSE,"Oct2005";#N/A,#N/A,FALSE,"Nov2005";#N/A,#N/A,FALSE,"Dec2005"}</definedName>
    <definedName name="wrn.2005._2_4">{#N/A,#N/A,FALSE,"Jan2005";#N/A,#N/A,FALSE,"Feb2005";#N/A,#N/A,FALSE,"Mar2005";#N/A,#N/A,FALSE,"Apr2005";#N/A,#N/A,FALSE,"May2005";#N/A,#N/A,FALSE,"Jun2005";#N/A,#N/A,FALSE,"Jul2005";#N/A,#N/A,FALSE,"Aug2005";#N/A,#N/A,FALSE,"Sep2005";#N/A,#N/A,FALSE,"Oct2005";#N/A,#N/A,FALSE,"Nov2005";#N/A,#N/A,FALSE,"Dec2005"}</definedName>
    <definedName name="wrn.2005._2_4_1" localSheetId="7">{#N/A,#N/A,FALSE,"Jan2005";#N/A,#N/A,FALSE,"Feb2005";#N/A,#N/A,FALSE,"Mar2005";#N/A,#N/A,FALSE,"Apr2005";#N/A,#N/A,FALSE,"May2005";#N/A,#N/A,FALSE,"Jun2005";#N/A,#N/A,FALSE,"Jul2005";#N/A,#N/A,FALSE,"Aug2005";#N/A,#N/A,FALSE,"Sep2005";#N/A,#N/A,FALSE,"Oct2005";#N/A,#N/A,FALSE,"Nov2005";#N/A,#N/A,FALSE,"Dec2005"}</definedName>
    <definedName name="wrn.2005._2_4_1">{#N/A,#N/A,FALSE,"Jan2005";#N/A,#N/A,FALSE,"Feb2005";#N/A,#N/A,FALSE,"Mar2005";#N/A,#N/A,FALSE,"Apr2005";#N/A,#N/A,FALSE,"May2005";#N/A,#N/A,FALSE,"Jun2005";#N/A,#N/A,FALSE,"Jul2005";#N/A,#N/A,FALSE,"Aug2005";#N/A,#N/A,FALSE,"Sep2005";#N/A,#N/A,FALSE,"Oct2005";#N/A,#N/A,FALSE,"Nov2005";#N/A,#N/A,FALSE,"Dec2005"}</definedName>
    <definedName name="wrn.2005._2_5" localSheetId="7">{#N/A,#N/A,FALSE,"Jan2005";#N/A,#N/A,FALSE,"Feb2005";#N/A,#N/A,FALSE,"Mar2005";#N/A,#N/A,FALSE,"Apr2005";#N/A,#N/A,FALSE,"May2005";#N/A,#N/A,FALSE,"Jun2005";#N/A,#N/A,FALSE,"Jul2005";#N/A,#N/A,FALSE,"Aug2005";#N/A,#N/A,FALSE,"Sep2005";#N/A,#N/A,FALSE,"Oct2005";#N/A,#N/A,FALSE,"Nov2005";#N/A,#N/A,FALSE,"Dec2005"}</definedName>
    <definedName name="wrn.2005._2_5">{#N/A,#N/A,FALSE,"Jan2005";#N/A,#N/A,FALSE,"Feb2005";#N/A,#N/A,FALSE,"Mar2005";#N/A,#N/A,FALSE,"Apr2005";#N/A,#N/A,FALSE,"May2005";#N/A,#N/A,FALSE,"Jun2005";#N/A,#N/A,FALSE,"Jul2005";#N/A,#N/A,FALSE,"Aug2005";#N/A,#N/A,FALSE,"Sep2005";#N/A,#N/A,FALSE,"Oct2005";#N/A,#N/A,FALSE,"Nov2005";#N/A,#N/A,FALSE,"Dec2005"}</definedName>
    <definedName name="wrn.2005._3" localSheetId="7">{#N/A,#N/A,FALSE,"Jan2005";#N/A,#N/A,FALSE,"Feb2005";#N/A,#N/A,FALSE,"Mar2005";#N/A,#N/A,FALSE,"Apr2005";#N/A,#N/A,FALSE,"May2005";#N/A,#N/A,FALSE,"Jun2005";#N/A,#N/A,FALSE,"Jul2005";#N/A,#N/A,FALSE,"Aug2005";#N/A,#N/A,FALSE,"Sep2005";#N/A,#N/A,FALSE,"Oct2005";#N/A,#N/A,FALSE,"Nov2005";#N/A,#N/A,FALSE,"Dec2005"}</definedName>
    <definedName name="wrn.2005._3">{#N/A,#N/A,FALSE,"Jan2005";#N/A,#N/A,FALSE,"Feb2005";#N/A,#N/A,FALSE,"Mar2005";#N/A,#N/A,FALSE,"Apr2005";#N/A,#N/A,FALSE,"May2005";#N/A,#N/A,FALSE,"Jun2005";#N/A,#N/A,FALSE,"Jul2005";#N/A,#N/A,FALSE,"Aug2005";#N/A,#N/A,FALSE,"Sep2005";#N/A,#N/A,FALSE,"Oct2005";#N/A,#N/A,FALSE,"Nov2005";#N/A,#N/A,FALSE,"Dec2005"}</definedName>
    <definedName name="wrn.2005._3_1" localSheetId="7">{#N/A,#N/A,FALSE,"Jan2005";#N/A,#N/A,FALSE,"Feb2005";#N/A,#N/A,FALSE,"Mar2005";#N/A,#N/A,FALSE,"Apr2005";#N/A,#N/A,FALSE,"May2005";#N/A,#N/A,FALSE,"Jun2005";#N/A,#N/A,FALSE,"Jul2005";#N/A,#N/A,FALSE,"Aug2005";#N/A,#N/A,FALSE,"Sep2005";#N/A,#N/A,FALSE,"Oct2005";#N/A,#N/A,FALSE,"Nov2005";#N/A,#N/A,FALSE,"Dec2005"}</definedName>
    <definedName name="wrn.2005._3_1">{#N/A,#N/A,FALSE,"Jan2005";#N/A,#N/A,FALSE,"Feb2005";#N/A,#N/A,FALSE,"Mar2005";#N/A,#N/A,FALSE,"Apr2005";#N/A,#N/A,FALSE,"May2005";#N/A,#N/A,FALSE,"Jun2005";#N/A,#N/A,FALSE,"Jul2005";#N/A,#N/A,FALSE,"Aug2005";#N/A,#N/A,FALSE,"Sep2005";#N/A,#N/A,FALSE,"Oct2005";#N/A,#N/A,FALSE,"Nov2005";#N/A,#N/A,FALSE,"Dec2005"}</definedName>
    <definedName name="wrn.2005._3_1_1" localSheetId="7">{#N/A,#N/A,FALSE,"Jan2005";#N/A,#N/A,FALSE,"Feb2005";#N/A,#N/A,FALSE,"Mar2005";#N/A,#N/A,FALSE,"Apr2005";#N/A,#N/A,FALSE,"May2005";#N/A,#N/A,FALSE,"Jun2005";#N/A,#N/A,FALSE,"Jul2005";#N/A,#N/A,FALSE,"Aug2005";#N/A,#N/A,FALSE,"Sep2005";#N/A,#N/A,FALSE,"Oct2005";#N/A,#N/A,FALSE,"Nov2005";#N/A,#N/A,FALSE,"Dec2005"}</definedName>
    <definedName name="wrn.2005._3_1_1">{#N/A,#N/A,FALSE,"Jan2005";#N/A,#N/A,FALSE,"Feb2005";#N/A,#N/A,FALSE,"Mar2005";#N/A,#N/A,FALSE,"Apr2005";#N/A,#N/A,FALSE,"May2005";#N/A,#N/A,FALSE,"Jun2005";#N/A,#N/A,FALSE,"Jul2005";#N/A,#N/A,FALSE,"Aug2005";#N/A,#N/A,FALSE,"Sep2005";#N/A,#N/A,FALSE,"Oct2005";#N/A,#N/A,FALSE,"Nov2005";#N/A,#N/A,FALSE,"Dec2005"}</definedName>
    <definedName name="wrn.2005._3_1_1_1" localSheetId="7">{#N/A,#N/A,FALSE,"Jan2005";#N/A,#N/A,FALSE,"Feb2005";#N/A,#N/A,FALSE,"Mar2005";#N/A,#N/A,FALSE,"Apr2005";#N/A,#N/A,FALSE,"May2005";#N/A,#N/A,FALSE,"Jun2005";#N/A,#N/A,FALSE,"Jul2005";#N/A,#N/A,FALSE,"Aug2005";#N/A,#N/A,FALSE,"Sep2005";#N/A,#N/A,FALSE,"Oct2005";#N/A,#N/A,FALSE,"Nov2005";#N/A,#N/A,FALSE,"Dec2005"}</definedName>
    <definedName name="wrn.2005._3_1_1_1">{#N/A,#N/A,FALSE,"Jan2005";#N/A,#N/A,FALSE,"Feb2005";#N/A,#N/A,FALSE,"Mar2005";#N/A,#N/A,FALSE,"Apr2005";#N/A,#N/A,FALSE,"May2005";#N/A,#N/A,FALSE,"Jun2005";#N/A,#N/A,FALSE,"Jul2005";#N/A,#N/A,FALSE,"Aug2005";#N/A,#N/A,FALSE,"Sep2005";#N/A,#N/A,FALSE,"Oct2005";#N/A,#N/A,FALSE,"Nov2005";#N/A,#N/A,FALSE,"Dec2005"}</definedName>
    <definedName name="wrn.2005._3_1_2" localSheetId="7">{#N/A,#N/A,FALSE,"Jan2005";#N/A,#N/A,FALSE,"Feb2005";#N/A,#N/A,FALSE,"Mar2005";#N/A,#N/A,FALSE,"Apr2005";#N/A,#N/A,FALSE,"May2005";#N/A,#N/A,FALSE,"Jun2005";#N/A,#N/A,FALSE,"Jul2005";#N/A,#N/A,FALSE,"Aug2005";#N/A,#N/A,FALSE,"Sep2005";#N/A,#N/A,FALSE,"Oct2005";#N/A,#N/A,FALSE,"Nov2005";#N/A,#N/A,FALSE,"Dec2005"}</definedName>
    <definedName name="wrn.2005._3_1_2">{#N/A,#N/A,FALSE,"Jan2005";#N/A,#N/A,FALSE,"Feb2005";#N/A,#N/A,FALSE,"Mar2005";#N/A,#N/A,FALSE,"Apr2005";#N/A,#N/A,FALSE,"May2005";#N/A,#N/A,FALSE,"Jun2005";#N/A,#N/A,FALSE,"Jul2005";#N/A,#N/A,FALSE,"Aug2005";#N/A,#N/A,FALSE,"Sep2005";#N/A,#N/A,FALSE,"Oct2005";#N/A,#N/A,FALSE,"Nov2005";#N/A,#N/A,FALSE,"Dec2005"}</definedName>
    <definedName name="wrn.2005._3_2" localSheetId="7">{#N/A,#N/A,FALSE,"Jan2005";#N/A,#N/A,FALSE,"Feb2005";#N/A,#N/A,FALSE,"Mar2005";#N/A,#N/A,FALSE,"Apr2005";#N/A,#N/A,FALSE,"May2005";#N/A,#N/A,FALSE,"Jun2005";#N/A,#N/A,FALSE,"Jul2005";#N/A,#N/A,FALSE,"Aug2005";#N/A,#N/A,FALSE,"Sep2005";#N/A,#N/A,FALSE,"Oct2005";#N/A,#N/A,FALSE,"Nov2005";#N/A,#N/A,FALSE,"Dec2005"}</definedName>
    <definedName name="wrn.2005._3_2">{#N/A,#N/A,FALSE,"Jan2005";#N/A,#N/A,FALSE,"Feb2005";#N/A,#N/A,FALSE,"Mar2005";#N/A,#N/A,FALSE,"Apr2005";#N/A,#N/A,FALSE,"May2005";#N/A,#N/A,FALSE,"Jun2005";#N/A,#N/A,FALSE,"Jul2005";#N/A,#N/A,FALSE,"Aug2005";#N/A,#N/A,FALSE,"Sep2005";#N/A,#N/A,FALSE,"Oct2005";#N/A,#N/A,FALSE,"Nov2005";#N/A,#N/A,FALSE,"Dec2005"}</definedName>
    <definedName name="wrn.2005._3_2_1" localSheetId="7">{#N/A,#N/A,FALSE,"Jan2005";#N/A,#N/A,FALSE,"Feb2005";#N/A,#N/A,FALSE,"Mar2005";#N/A,#N/A,FALSE,"Apr2005";#N/A,#N/A,FALSE,"May2005";#N/A,#N/A,FALSE,"Jun2005";#N/A,#N/A,FALSE,"Jul2005";#N/A,#N/A,FALSE,"Aug2005";#N/A,#N/A,FALSE,"Sep2005";#N/A,#N/A,FALSE,"Oct2005";#N/A,#N/A,FALSE,"Nov2005";#N/A,#N/A,FALSE,"Dec2005"}</definedName>
    <definedName name="wrn.2005._3_2_1">{#N/A,#N/A,FALSE,"Jan2005";#N/A,#N/A,FALSE,"Feb2005";#N/A,#N/A,FALSE,"Mar2005";#N/A,#N/A,FALSE,"Apr2005";#N/A,#N/A,FALSE,"May2005";#N/A,#N/A,FALSE,"Jun2005";#N/A,#N/A,FALSE,"Jul2005";#N/A,#N/A,FALSE,"Aug2005";#N/A,#N/A,FALSE,"Sep2005";#N/A,#N/A,FALSE,"Oct2005";#N/A,#N/A,FALSE,"Nov2005";#N/A,#N/A,FALSE,"Dec2005"}</definedName>
    <definedName name="wrn.2005._3_3" localSheetId="7">{#N/A,#N/A,FALSE,"Jan2005";#N/A,#N/A,FALSE,"Feb2005";#N/A,#N/A,FALSE,"Mar2005";#N/A,#N/A,FALSE,"Apr2005";#N/A,#N/A,FALSE,"May2005";#N/A,#N/A,FALSE,"Jun2005";#N/A,#N/A,FALSE,"Jul2005";#N/A,#N/A,FALSE,"Aug2005";#N/A,#N/A,FALSE,"Sep2005";#N/A,#N/A,FALSE,"Oct2005";#N/A,#N/A,FALSE,"Nov2005";#N/A,#N/A,FALSE,"Dec2005"}</definedName>
    <definedName name="wrn.2005._3_3">{#N/A,#N/A,FALSE,"Jan2005";#N/A,#N/A,FALSE,"Feb2005";#N/A,#N/A,FALSE,"Mar2005";#N/A,#N/A,FALSE,"Apr2005";#N/A,#N/A,FALSE,"May2005";#N/A,#N/A,FALSE,"Jun2005";#N/A,#N/A,FALSE,"Jul2005";#N/A,#N/A,FALSE,"Aug2005";#N/A,#N/A,FALSE,"Sep2005";#N/A,#N/A,FALSE,"Oct2005";#N/A,#N/A,FALSE,"Nov2005";#N/A,#N/A,FALSE,"Dec2005"}</definedName>
    <definedName name="wrn.2005._3_3_1" localSheetId="7">{#N/A,#N/A,FALSE,"Jan2005";#N/A,#N/A,FALSE,"Feb2005";#N/A,#N/A,FALSE,"Mar2005";#N/A,#N/A,FALSE,"Apr2005";#N/A,#N/A,FALSE,"May2005";#N/A,#N/A,FALSE,"Jun2005";#N/A,#N/A,FALSE,"Jul2005";#N/A,#N/A,FALSE,"Aug2005";#N/A,#N/A,FALSE,"Sep2005";#N/A,#N/A,FALSE,"Oct2005";#N/A,#N/A,FALSE,"Nov2005";#N/A,#N/A,FALSE,"Dec2005"}</definedName>
    <definedName name="wrn.2005._3_3_1">{#N/A,#N/A,FALSE,"Jan2005";#N/A,#N/A,FALSE,"Feb2005";#N/A,#N/A,FALSE,"Mar2005";#N/A,#N/A,FALSE,"Apr2005";#N/A,#N/A,FALSE,"May2005";#N/A,#N/A,FALSE,"Jun2005";#N/A,#N/A,FALSE,"Jul2005";#N/A,#N/A,FALSE,"Aug2005";#N/A,#N/A,FALSE,"Sep2005";#N/A,#N/A,FALSE,"Oct2005";#N/A,#N/A,FALSE,"Nov2005";#N/A,#N/A,FALSE,"Dec2005"}</definedName>
    <definedName name="wrn.2005._3_4" localSheetId="7">{#N/A,#N/A,FALSE,"Jan2005";#N/A,#N/A,FALSE,"Feb2005";#N/A,#N/A,FALSE,"Mar2005";#N/A,#N/A,FALSE,"Apr2005";#N/A,#N/A,FALSE,"May2005";#N/A,#N/A,FALSE,"Jun2005";#N/A,#N/A,FALSE,"Jul2005";#N/A,#N/A,FALSE,"Aug2005";#N/A,#N/A,FALSE,"Sep2005";#N/A,#N/A,FALSE,"Oct2005";#N/A,#N/A,FALSE,"Nov2005";#N/A,#N/A,FALSE,"Dec2005"}</definedName>
    <definedName name="wrn.2005._3_4">{#N/A,#N/A,FALSE,"Jan2005";#N/A,#N/A,FALSE,"Feb2005";#N/A,#N/A,FALSE,"Mar2005";#N/A,#N/A,FALSE,"Apr2005";#N/A,#N/A,FALSE,"May2005";#N/A,#N/A,FALSE,"Jun2005";#N/A,#N/A,FALSE,"Jul2005";#N/A,#N/A,FALSE,"Aug2005";#N/A,#N/A,FALSE,"Sep2005";#N/A,#N/A,FALSE,"Oct2005";#N/A,#N/A,FALSE,"Nov2005";#N/A,#N/A,FALSE,"Dec2005"}</definedName>
    <definedName name="wrn.2005._3_4_1" localSheetId="7">{#N/A,#N/A,FALSE,"Jan2005";#N/A,#N/A,FALSE,"Feb2005";#N/A,#N/A,FALSE,"Mar2005";#N/A,#N/A,FALSE,"Apr2005";#N/A,#N/A,FALSE,"May2005";#N/A,#N/A,FALSE,"Jun2005";#N/A,#N/A,FALSE,"Jul2005";#N/A,#N/A,FALSE,"Aug2005";#N/A,#N/A,FALSE,"Sep2005";#N/A,#N/A,FALSE,"Oct2005";#N/A,#N/A,FALSE,"Nov2005";#N/A,#N/A,FALSE,"Dec2005"}</definedName>
    <definedName name="wrn.2005._3_4_1">{#N/A,#N/A,FALSE,"Jan2005";#N/A,#N/A,FALSE,"Feb2005";#N/A,#N/A,FALSE,"Mar2005";#N/A,#N/A,FALSE,"Apr2005";#N/A,#N/A,FALSE,"May2005";#N/A,#N/A,FALSE,"Jun2005";#N/A,#N/A,FALSE,"Jul2005";#N/A,#N/A,FALSE,"Aug2005";#N/A,#N/A,FALSE,"Sep2005";#N/A,#N/A,FALSE,"Oct2005";#N/A,#N/A,FALSE,"Nov2005";#N/A,#N/A,FALSE,"Dec2005"}</definedName>
    <definedName name="wrn.2005._3_5" localSheetId="7">{#N/A,#N/A,FALSE,"Jan2005";#N/A,#N/A,FALSE,"Feb2005";#N/A,#N/A,FALSE,"Mar2005";#N/A,#N/A,FALSE,"Apr2005";#N/A,#N/A,FALSE,"May2005";#N/A,#N/A,FALSE,"Jun2005";#N/A,#N/A,FALSE,"Jul2005";#N/A,#N/A,FALSE,"Aug2005";#N/A,#N/A,FALSE,"Sep2005";#N/A,#N/A,FALSE,"Oct2005";#N/A,#N/A,FALSE,"Nov2005";#N/A,#N/A,FALSE,"Dec2005"}</definedName>
    <definedName name="wrn.2005._3_5">{#N/A,#N/A,FALSE,"Jan2005";#N/A,#N/A,FALSE,"Feb2005";#N/A,#N/A,FALSE,"Mar2005";#N/A,#N/A,FALSE,"Apr2005";#N/A,#N/A,FALSE,"May2005";#N/A,#N/A,FALSE,"Jun2005";#N/A,#N/A,FALSE,"Jul2005";#N/A,#N/A,FALSE,"Aug2005";#N/A,#N/A,FALSE,"Sep2005";#N/A,#N/A,FALSE,"Oct2005";#N/A,#N/A,FALSE,"Nov2005";#N/A,#N/A,FALSE,"Dec2005"}</definedName>
    <definedName name="wrn.2005._4" localSheetId="7">{#N/A,#N/A,FALSE,"Jan2005";#N/A,#N/A,FALSE,"Feb2005";#N/A,#N/A,FALSE,"Mar2005";#N/A,#N/A,FALSE,"Apr2005";#N/A,#N/A,FALSE,"May2005";#N/A,#N/A,FALSE,"Jun2005";#N/A,#N/A,FALSE,"Jul2005";#N/A,#N/A,FALSE,"Aug2005";#N/A,#N/A,FALSE,"Sep2005";#N/A,#N/A,FALSE,"Oct2005";#N/A,#N/A,FALSE,"Nov2005";#N/A,#N/A,FALSE,"Dec2005"}</definedName>
    <definedName name="wrn.2005._4">{#N/A,#N/A,FALSE,"Jan2005";#N/A,#N/A,FALSE,"Feb2005";#N/A,#N/A,FALSE,"Mar2005";#N/A,#N/A,FALSE,"Apr2005";#N/A,#N/A,FALSE,"May2005";#N/A,#N/A,FALSE,"Jun2005";#N/A,#N/A,FALSE,"Jul2005";#N/A,#N/A,FALSE,"Aug2005";#N/A,#N/A,FALSE,"Sep2005";#N/A,#N/A,FALSE,"Oct2005";#N/A,#N/A,FALSE,"Nov2005";#N/A,#N/A,FALSE,"Dec2005"}</definedName>
    <definedName name="wrn.2005._4_1" localSheetId="7">{#N/A,#N/A,FALSE,"Jan2005";#N/A,#N/A,FALSE,"Feb2005";#N/A,#N/A,FALSE,"Mar2005";#N/A,#N/A,FALSE,"Apr2005";#N/A,#N/A,FALSE,"May2005";#N/A,#N/A,FALSE,"Jun2005";#N/A,#N/A,FALSE,"Jul2005";#N/A,#N/A,FALSE,"Aug2005";#N/A,#N/A,FALSE,"Sep2005";#N/A,#N/A,FALSE,"Oct2005";#N/A,#N/A,FALSE,"Nov2005";#N/A,#N/A,FALSE,"Dec2005"}</definedName>
    <definedName name="wrn.2005._4_1">{#N/A,#N/A,FALSE,"Jan2005";#N/A,#N/A,FALSE,"Feb2005";#N/A,#N/A,FALSE,"Mar2005";#N/A,#N/A,FALSE,"Apr2005";#N/A,#N/A,FALSE,"May2005";#N/A,#N/A,FALSE,"Jun2005";#N/A,#N/A,FALSE,"Jul2005";#N/A,#N/A,FALSE,"Aug2005";#N/A,#N/A,FALSE,"Sep2005";#N/A,#N/A,FALSE,"Oct2005";#N/A,#N/A,FALSE,"Nov2005";#N/A,#N/A,FALSE,"Dec2005"}</definedName>
    <definedName name="wrn.2005._4_1_1" localSheetId="7">{#N/A,#N/A,FALSE,"Jan2005";#N/A,#N/A,FALSE,"Feb2005";#N/A,#N/A,FALSE,"Mar2005";#N/A,#N/A,FALSE,"Apr2005";#N/A,#N/A,FALSE,"May2005";#N/A,#N/A,FALSE,"Jun2005";#N/A,#N/A,FALSE,"Jul2005";#N/A,#N/A,FALSE,"Aug2005";#N/A,#N/A,FALSE,"Sep2005";#N/A,#N/A,FALSE,"Oct2005";#N/A,#N/A,FALSE,"Nov2005";#N/A,#N/A,FALSE,"Dec2005"}</definedName>
    <definedName name="wrn.2005._4_1_1">{#N/A,#N/A,FALSE,"Jan2005";#N/A,#N/A,FALSE,"Feb2005";#N/A,#N/A,FALSE,"Mar2005";#N/A,#N/A,FALSE,"Apr2005";#N/A,#N/A,FALSE,"May2005";#N/A,#N/A,FALSE,"Jun2005";#N/A,#N/A,FALSE,"Jul2005";#N/A,#N/A,FALSE,"Aug2005";#N/A,#N/A,FALSE,"Sep2005";#N/A,#N/A,FALSE,"Oct2005";#N/A,#N/A,FALSE,"Nov2005";#N/A,#N/A,FALSE,"Dec2005"}</definedName>
    <definedName name="wrn.2005._4_1_1_1" localSheetId="7">{#N/A,#N/A,FALSE,"Jan2005";#N/A,#N/A,FALSE,"Feb2005";#N/A,#N/A,FALSE,"Mar2005";#N/A,#N/A,FALSE,"Apr2005";#N/A,#N/A,FALSE,"May2005";#N/A,#N/A,FALSE,"Jun2005";#N/A,#N/A,FALSE,"Jul2005";#N/A,#N/A,FALSE,"Aug2005";#N/A,#N/A,FALSE,"Sep2005";#N/A,#N/A,FALSE,"Oct2005";#N/A,#N/A,FALSE,"Nov2005";#N/A,#N/A,FALSE,"Dec2005"}</definedName>
    <definedName name="wrn.2005._4_1_1_1">{#N/A,#N/A,FALSE,"Jan2005";#N/A,#N/A,FALSE,"Feb2005";#N/A,#N/A,FALSE,"Mar2005";#N/A,#N/A,FALSE,"Apr2005";#N/A,#N/A,FALSE,"May2005";#N/A,#N/A,FALSE,"Jun2005";#N/A,#N/A,FALSE,"Jul2005";#N/A,#N/A,FALSE,"Aug2005";#N/A,#N/A,FALSE,"Sep2005";#N/A,#N/A,FALSE,"Oct2005";#N/A,#N/A,FALSE,"Nov2005";#N/A,#N/A,FALSE,"Dec2005"}</definedName>
    <definedName name="wrn.2005._4_1_2" localSheetId="7">{#N/A,#N/A,FALSE,"Jan2005";#N/A,#N/A,FALSE,"Feb2005";#N/A,#N/A,FALSE,"Mar2005";#N/A,#N/A,FALSE,"Apr2005";#N/A,#N/A,FALSE,"May2005";#N/A,#N/A,FALSE,"Jun2005";#N/A,#N/A,FALSE,"Jul2005";#N/A,#N/A,FALSE,"Aug2005";#N/A,#N/A,FALSE,"Sep2005";#N/A,#N/A,FALSE,"Oct2005";#N/A,#N/A,FALSE,"Nov2005";#N/A,#N/A,FALSE,"Dec2005"}</definedName>
    <definedName name="wrn.2005._4_1_2">{#N/A,#N/A,FALSE,"Jan2005";#N/A,#N/A,FALSE,"Feb2005";#N/A,#N/A,FALSE,"Mar2005";#N/A,#N/A,FALSE,"Apr2005";#N/A,#N/A,FALSE,"May2005";#N/A,#N/A,FALSE,"Jun2005";#N/A,#N/A,FALSE,"Jul2005";#N/A,#N/A,FALSE,"Aug2005";#N/A,#N/A,FALSE,"Sep2005";#N/A,#N/A,FALSE,"Oct2005";#N/A,#N/A,FALSE,"Nov2005";#N/A,#N/A,FALSE,"Dec2005"}</definedName>
    <definedName name="wrn.2005._4_2" localSheetId="7">{#N/A,#N/A,FALSE,"Jan2005";#N/A,#N/A,FALSE,"Feb2005";#N/A,#N/A,FALSE,"Mar2005";#N/A,#N/A,FALSE,"Apr2005";#N/A,#N/A,FALSE,"May2005";#N/A,#N/A,FALSE,"Jun2005";#N/A,#N/A,FALSE,"Jul2005";#N/A,#N/A,FALSE,"Aug2005";#N/A,#N/A,FALSE,"Sep2005";#N/A,#N/A,FALSE,"Oct2005";#N/A,#N/A,FALSE,"Nov2005";#N/A,#N/A,FALSE,"Dec2005"}</definedName>
    <definedName name="wrn.2005._4_2">{#N/A,#N/A,FALSE,"Jan2005";#N/A,#N/A,FALSE,"Feb2005";#N/A,#N/A,FALSE,"Mar2005";#N/A,#N/A,FALSE,"Apr2005";#N/A,#N/A,FALSE,"May2005";#N/A,#N/A,FALSE,"Jun2005";#N/A,#N/A,FALSE,"Jul2005";#N/A,#N/A,FALSE,"Aug2005";#N/A,#N/A,FALSE,"Sep2005";#N/A,#N/A,FALSE,"Oct2005";#N/A,#N/A,FALSE,"Nov2005";#N/A,#N/A,FALSE,"Dec2005"}</definedName>
    <definedName name="wrn.2005._4_2_1" localSheetId="7">{#N/A,#N/A,FALSE,"Jan2005";#N/A,#N/A,FALSE,"Feb2005";#N/A,#N/A,FALSE,"Mar2005";#N/A,#N/A,FALSE,"Apr2005";#N/A,#N/A,FALSE,"May2005";#N/A,#N/A,FALSE,"Jun2005";#N/A,#N/A,FALSE,"Jul2005";#N/A,#N/A,FALSE,"Aug2005";#N/A,#N/A,FALSE,"Sep2005";#N/A,#N/A,FALSE,"Oct2005";#N/A,#N/A,FALSE,"Nov2005";#N/A,#N/A,FALSE,"Dec2005"}</definedName>
    <definedName name="wrn.2005._4_2_1">{#N/A,#N/A,FALSE,"Jan2005";#N/A,#N/A,FALSE,"Feb2005";#N/A,#N/A,FALSE,"Mar2005";#N/A,#N/A,FALSE,"Apr2005";#N/A,#N/A,FALSE,"May2005";#N/A,#N/A,FALSE,"Jun2005";#N/A,#N/A,FALSE,"Jul2005";#N/A,#N/A,FALSE,"Aug2005";#N/A,#N/A,FALSE,"Sep2005";#N/A,#N/A,FALSE,"Oct2005";#N/A,#N/A,FALSE,"Nov2005";#N/A,#N/A,FALSE,"Dec2005"}</definedName>
    <definedName name="wrn.2005._4_3" localSheetId="7">{#N/A,#N/A,FALSE,"Jan2005";#N/A,#N/A,FALSE,"Feb2005";#N/A,#N/A,FALSE,"Mar2005";#N/A,#N/A,FALSE,"Apr2005";#N/A,#N/A,FALSE,"May2005";#N/A,#N/A,FALSE,"Jun2005";#N/A,#N/A,FALSE,"Jul2005";#N/A,#N/A,FALSE,"Aug2005";#N/A,#N/A,FALSE,"Sep2005";#N/A,#N/A,FALSE,"Oct2005";#N/A,#N/A,FALSE,"Nov2005";#N/A,#N/A,FALSE,"Dec2005"}</definedName>
    <definedName name="wrn.2005._4_3">{#N/A,#N/A,FALSE,"Jan2005";#N/A,#N/A,FALSE,"Feb2005";#N/A,#N/A,FALSE,"Mar2005";#N/A,#N/A,FALSE,"Apr2005";#N/A,#N/A,FALSE,"May2005";#N/A,#N/A,FALSE,"Jun2005";#N/A,#N/A,FALSE,"Jul2005";#N/A,#N/A,FALSE,"Aug2005";#N/A,#N/A,FALSE,"Sep2005";#N/A,#N/A,FALSE,"Oct2005";#N/A,#N/A,FALSE,"Nov2005";#N/A,#N/A,FALSE,"Dec2005"}</definedName>
    <definedName name="wrn.2005._4_3_1" localSheetId="7">{#N/A,#N/A,FALSE,"Jan2005";#N/A,#N/A,FALSE,"Feb2005";#N/A,#N/A,FALSE,"Mar2005";#N/A,#N/A,FALSE,"Apr2005";#N/A,#N/A,FALSE,"May2005";#N/A,#N/A,FALSE,"Jun2005";#N/A,#N/A,FALSE,"Jul2005";#N/A,#N/A,FALSE,"Aug2005";#N/A,#N/A,FALSE,"Sep2005";#N/A,#N/A,FALSE,"Oct2005";#N/A,#N/A,FALSE,"Nov2005";#N/A,#N/A,FALSE,"Dec2005"}</definedName>
    <definedName name="wrn.2005._4_3_1">{#N/A,#N/A,FALSE,"Jan2005";#N/A,#N/A,FALSE,"Feb2005";#N/A,#N/A,FALSE,"Mar2005";#N/A,#N/A,FALSE,"Apr2005";#N/A,#N/A,FALSE,"May2005";#N/A,#N/A,FALSE,"Jun2005";#N/A,#N/A,FALSE,"Jul2005";#N/A,#N/A,FALSE,"Aug2005";#N/A,#N/A,FALSE,"Sep2005";#N/A,#N/A,FALSE,"Oct2005";#N/A,#N/A,FALSE,"Nov2005";#N/A,#N/A,FALSE,"Dec2005"}</definedName>
    <definedName name="wrn.2005._4_4" localSheetId="7">{#N/A,#N/A,FALSE,"Jan2005";#N/A,#N/A,FALSE,"Feb2005";#N/A,#N/A,FALSE,"Mar2005";#N/A,#N/A,FALSE,"Apr2005";#N/A,#N/A,FALSE,"May2005";#N/A,#N/A,FALSE,"Jun2005";#N/A,#N/A,FALSE,"Jul2005";#N/A,#N/A,FALSE,"Aug2005";#N/A,#N/A,FALSE,"Sep2005";#N/A,#N/A,FALSE,"Oct2005";#N/A,#N/A,FALSE,"Nov2005";#N/A,#N/A,FALSE,"Dec2005"}</definedName>
    <definedName name="wrn.2005._4_4">{#N/A,#N/A,FALSE,"Jan2005";#N/A,#N/A,FALSE,"Feb2005";#N/A,#N/A,FALSE,"Mar2005";#N/A,#N/A,FALSE,"Apr2005";#N/A,#N/A,FALSE,"May2005";#N/A,#N/A,FALSE,"Jun2005";#N/A,#N/A,FALSE,"Jul2005";#N/A,#N/A,FALSE,"Aug2005";#N/A,#N/A,FALSE,"Sep2005";#N/A,#N/A,FALSE,"Oct2005";#N/A,#N/A,FALSE,"Nov2005";#N/A,#N/A,FALSE,"Dec2005"}</definedName>
    <definedName name="wrn.2005._4_4_1" localSheetId="7">{#N/A,#N/A,FALSE,"Jan2005";#N/A,#N/A,FALSE,"Feb2005";#N/A,#N/A,FALSE,"Mar2005";#N/A,#N/A,FALSE,"Apr2005";#N/A,#N/A,FALSE,"May2005";#N/A,#N/A,FALSE,"Jun2005";#N/A,#N/A,FALSE,"Jul2005";#N/A,#N/A,FALSE,"Aug2005";#N/A,#N/A,FALSE,"Sep2005";#N/A,#N/A,FALSE,"Oct2005";#N/A,#N/A,FALSE,"Nov2005";#N/A,#N/A,FALSE,"Dec2005"}</definedName>
    <definedName name="wrn.2005._4_4_1">{#N/A,#N/A,FALSE,"Jan2005";#N/A,#N/A,FALSE,"Feb2005";#N/A,#N/A,FALSE,"Mar2005";#N/A,#N/A,FALSE,"Apr2005";#N/A,#N/A,FALSE,"May2005";#N/A,#N/A,FALSE,"Jun2005";#N/A,#N/A,FALSE,"Jul2005";#N/A,#N/A,FALSE,"Aug2005";#N/A,#N/A,FALSE,"Sep2005";#N/A,#N/A,FALSE,"Oct2005";#N/A,#N/A,FALSE,"Nov2005";#N/A,#N/A,FALSE,"Dec2005"}</definedName>
    <definedName name="wrn.2005._4_5" localSheetId="7">{#N/A,#N/A,FALSE,"Jan2005";#N/A,#N/A,FALSE,"Feb2005";#N/A,#N/A,FALSE,"Mar2005";#N/A,#N/A,FALSE,"Apr2005";#N/A,#N/A,FALSE,"May2005";#N/A,#N/A,FALSE,"Jun2005";#N/A,#N/A,FALSE,"Jul2005";#N/A,#N/A,FALSE,"Aug2005";#N/A,#N/A,FALSE,"Sep2005";#N/A,#N/A,FALSE,"Oct2005";#N/A,#N/A,FALSE,"Nov2005";#N/A,#N/A,FALSE,"Dec2005"}</definedName>
    <definedName name="wrn.2005._4_5">{#N/A,#N/A,FALSE,"Jan2005";#N/A,#N/A,FALSE,"Feb2005";#N/A,#N/A,FALSE,"Mar2005";#N/A,#N/A,FALSE,"Apr2005";#N/A,#N/A,FALSE,"May2005";#N/A,#N/A,FALSE,"Jun2005";#N/A,#N/A,FALSE,"Jul2005";#N/A,#N/A,FALSE,"Aug2005";#N/A,#N/A,FALSE,"Sep2005";#N/A,#N/A,FALSE,"Oct2005";#N/A,#N/A,FALSE,"Nov2005";#N/A,#N/A,FALSE,"Dec2005"}</definedName>
    <definedName name="wrn.2005._5" localSheetId="7">{#N/A,#N/A,FALSE,"Jan2005";#N/A,#N/A,FALSE,"Feb2005";#N/A,#N/A,FALSE,"Mar2005";#N/A,#N/A,FALSE,"Apr2005";#N/A,#N/A,FALSE,"May2005";#N/A,#N/A,FALSE,"Jun2005";#N/A,#N/A,FALSE,"Jul2005";#N/A,#N/A,FALSE,"Aug2005";#N/A,#N/A,FALSE,"Sep2005";#N/A,#N/A,FALSE,"Oct2005";#N/A,#N/A,FALSE,"Nov2005";#N/A,#N/A,FALSE,"Dec2005"}</definedName>
    <definedName name="wrn.2005._5">{#N/A,#N/A,FALSE,"Jan2005";#N/A,#N/A,FALSE,"Feb2005";#N/A,#N/A,FALSE,"Mar2005";#N/A,#N/A,FALSE,"Apr2005";#N/A,#N/A,FALSE,"May2005";#N/A,#N/A,FALSE,"Jun2005";#N/A,#N/A,FALSE,"Jul2005";#N/A,#N/A,FALSE,"Aug2005";#N/A,#N/A,FALSE,"Sep2005";#N/A,#N/A,FALSE,"Oct2005";#N/A,#N/A,FALSE,"Nov2005";#N/A,#N/A,FALSE,"Dec2005"}</definedName>
    <definedName name="wrn.2005._5_1" localSheetId="7">{#N/A,#N/A,FALSE,"Jan2005";#N/A,#N/A,FALSE,"Feb2005";#N/A,#N/A,FALSE,"Mar2005";#N/A,#N/A,FALSE,"Apr2005";#N/A,#N/A,FALSE,"May2005";#N/A,#N/A,FALSE,"Jun2005";#N/A,#N/A,FALSE,"Jul2005";#N/A,#N/A,FALSE,"Aug2005";#N/A,#N/A,FALSE,"Sep2005";#N/A,#N/A,FALSE,"Oct2005";#N/A,#N/A,FALSE,"Nov2005";#N/A,#N/A,FALSE,"Dec2005"}</definedName>
    <definedName name="wrn.2005._5_1">{#N/A,#N/A,FALSE,"Jan2005";#N/A,#N/A,FALSE,"Feb2005";#N/A,#N/A,FALSE,"Mar2005";#N/A,#N/A,FALSE,"Apr2005";#N/A,#N/A,FALSE,"May2005";#N/A,#N/A,FALSE,"Jun2005";#N/A,#N/A,FALSE,"Jul2005";#N/A,#N/A,FALSE,"Aug2005";#N/A,#N/A,FALSE,"Sep2005";#N/A,#N/A,FALSE,"Oct2005";#N/A,#N/A,FALSE,"Nov2005";#N/A,#N/A,FALSE,"Dec2005"}</definedName>
    <definedName name="wrn.2005._5_1_1" localSheetId="7">{#N/A,#N/A,FALSE,"Jan2005";#N/A,#N/A,FALSE,"Feb2005";#N/A,#N/A,FALSE,"Mar2005";#N/A,#N/A,FALSE,"Apr2005";#N/A,#N/A,FALSE,"May2005";#N/A,#N/A,FALSE,"Jun2005";#N/A,#N/A,FALSE,"Jul2005";#N/A,#N/A,FALSE,"Aug2005";#N/A,#N/A,FALSE,"Sep2005";#N/A,#N/A,FALSE,"Oct2005";#N/A,#N/A,FALSE,"Nov2005";#N/A,#N/A,FALSE,"Dec2005"}</definedName>
    <definedName name="wrn.2005._5_1_1">{#N/A,#N/A,FALSE,"Jan2005";#N/A,#N/A,FALSE,"Feb2005";#N/A,#N/A,FALSE,"Mar2005";#N/A,#N/A,FALSE,"Apr2005";#N/A,#N/A,FALSE,"May2005";#N/A,#N/A,FALSE,"Jun2005";#N/A,#N/A,FALSE,"Jul2005";#N/A,#N/A,FALSE,"Aug2005";#N/A,#N/A,FALSE,"Sep2005";#N/A,#N/A,FALSE,"Oct2005";#N/A,#N/A,FALSE,"Nov2005";#N/A,#N/A,FALSE,"Dec2005"}</definedName>
    <definedName name="wrn.2005._5_1_1_1" localSheetId="7">{#N/A,#N/A,FALSE,"Jan2005";#N/A,#N/A,FALSE,"Feb2005";#N/A,#N/A,FALSE,"Mar2005";#N/A,#N/A,FALSE,"Apr2005";#N/A,#N/A,FALSE,"May2005";#N/A,#N/A,FALSE,"Jun2005";#N/A,#N/A,FALSE,"Jul2005";#N/A,#N/A,FALSE,"Aug2005";#N/A,#N/A,FALSE,"Sep2005";#N/A,#N/A,FALSE,"Oct2005";#N/A,#N/A,FALSE,"Nov2005";#N/A,#N/A,FALSE,"Dec2005"}</definedName>
    <definedName name="wrn.2005._5_1_1_1">{#N/A,#N/A,FALSE,"Jan2005";#N/A,#N/A,FALSE,"Feb2005";#N/A,#N/A,FALSE,"Mar2005";#N/A,#N/A,FALSE,"Apr2005";#N/A,#N/A,FALSE,"May2005";#N/A,#N/A,FALSE,"Jun2005";#N/A,#N/A,FALSE,"Jul2005";#N/A,#N/A,FALSE,"Aug2005";#N/A,#N/A,FALSE,"Sep2005";#N/A,#N/A,FALSE,"Oct2005";#N/A,#N/A,FALSE,"Nov2005";#N/A,#N/A,FALSE,"Dec2005"}</definedName>
    <definedName name="wrn.2005._5_1_2" localSheetId="7">{#N/A,#N/A,FALSE,"Jan2005";#N/A,#N/A,FALSE,"Feb2005";#N/A,#N/A,FALSE,"Mar2005";#N/A,#N/A,FALSE,"Apr2005";#N/A,#N/A,FALSE,"May2005";#N/A,#N/A,FALSE,"Jun2005";#N/A,#N/A,FALSE,"Jul2005";#N/A,#N/A,FALSE,"Aug2005";#N/A,#N/A,FALSE,"Sep2005";#N/A,#N/A,FALSE,"Oct2005";#N/A,#N/A,FALSE,"Nov2005";#N/A,#N/A,FALSE,"Dec2005"}</definedName>
    <definedName name="wrn.2005._5_1_2">{#N/A,#N/A,FALSE,"Jan2005";#N/A,#N/A,FALSE,"Feb2005";#N/A,#N/A,FALSE,"Mar2005";#N/A,#N/A,FALSE,"Apr2005";#N/A,#N/A,FALSE,"May2005";#N/A,#N/A,FALSE,"Jun2005";#N/A,#N/A,FALSE,"Jul2005";#N/A,#N/A,FALSE,"Aug2005";#N/A,#N/A,FALSE,"Sep2005";#N/A,#N/A,FALSE,"Oct2005";#N/A,#N/A,FALSE,"Nov2005";#N/A,#N/A,FALSE,"Dec2005"}</definedName>
    <definedName name="wrn.2005._5_2" localSheetId="7">{#N/A,#N/A,FALSE,"Jan2005";#N/A,#N/A,FALSE,"Feb2005";#N/A,#N/A,FALSE,"Mar2005";#N/A,#N/A,FALSE,"Apr2005";#N/A,#N/A,FALSE,"May2005";#N/A,#N/A,FALSE,"Jun2005";#N/A,#N/A,FALSE,"Jul2005";#N/A,#N/A,FALSE,"Aug2005";#N/A,#N/A,FALSE,"Sep2005";#N/A,#N/A,FALSE,"Oct2005";#N/A,#N/A,FALSE,"Nov2005";#N/A,#N/A,FALSE,"Dec2005"}</definedName>
    <definedName name="wrn.2005._5_2">{#N/A,#N/A,FALSE,"Jan2005";#N/A,#N/A,FALSE,"Feb2005";#N/A,#N/A,FALSE,"Mar2005";#N/A,#N/A,FALSE,"Apr2005";#N/A,#N/A,FALSE,"May2005";#N/A,#N/A,FALSE,"Jun2005";#N/A,#N/A,FALSE,"Jul2005";#N/A,#N/A,FALSE,"Aug2005";#N/A,#N/A,FALSE,"Sep2005";#N/A,#N/A,FALSE,"Oct2005";#N/A,#N/A,FALSE,"Nov2005";#N/A,#N/A,FALSE,"Dec2005"}</definedName>
    <definedName name="wrn.2005._5_2_1" localSheetId="7">{#N/A,#N/A,FALSE,"Jan2005";#N/A,#N/A,FALSE,"Feb2005";#N/A,#N/A,FALSE,"Mar2005";#N/A,#N/A,FALSE,"Apr2005";#N/A,#N/A,FALSE,"May2005";#N/A,#N/A,FALSE,"Jun2005";#N/A,#N/A,FALSE,"Jul2005";#N/A,#N/A,FALSE,"Aug2005";#N/A,#N/A,FALSE,"Sep2005";#N/A,#N/A,FALSE,"Oct2005";#N/A,#N/A,FALSE,"Nov2005";#N/A,#N/A,FALSE,"Dec2005"}</definedName>
    <definedName name="wrn.2005._5_2_1">{#N/A,#N/A,FALSE,"Jan2005";#N/A,#N/A,FALSE,"Feb2005";#N/A,#N/A,FALSE,"Mar2005";#N/A,#N/A,FALSE,"Apr2005";#N/A,#N/A,FALSE,"May2005";#N/A,#N/A,FALSE,"Jun2005";#N/A,#N/A,FALSE,"Jul2005";#N/A,#N/A,FALSE,"Aug2005";#N/A,#N/A,FALSE,"Sep2005";#N/A,#N/A,FALSE,"Oct2005";#N/A,#N/A,FALSE,"Nov2005";#N/A,#N/A,FALSE,"Dec2005"}</definedName>
    <definedName name="wrn.2005._5_3" localSheetId="7">{#N/A,#N/A,FALSE,"Jan2005";#N/A,#N/A,FALSE,"Feb2005";#N/A,#N/A,FALSE,"Mar2005";#N/A,#N/A,FALSE,"Apr2005";#N/A,#N/A,FALSE,"May2005";#N/A,#N/A,FALSE,"Jun2005";#N/A,#N/A,FALSE,"Jul2005";#N/A,#N/A,FALSE,"Aug2005";#N/A,#N/A,FALSE,"Sep2005";#N/A,#N/A,FALSE,"Oct2005";#N/A,#N/A,FALSE,"Nov2005";#N/A,#N/A,FALSE,"Dec2005"}</definedName>
    <definedName name="wrn.2005._5_3">{#N/A,#N/A,FALSE,"Jan2005";#N/A,#N/A,FALSE,"Feb2005";#N/A,#N/A,FALSE,"Mar2005";#N/A,#N/A,FALSE,"Apr2005";#N/A,#N/A,FALSE,"May2005";#N/A,#N/A,FALSE,"Jun2005";#N/A,#N/A,FALSE,"Jul2005";#N/A,#N/A,FALSE,"Aug2005";#N/A,#N/A,FALSE,"Sep2005";#N/A,#N/A,FALSE,"Oct2005";#N/A,#N/A,FALSE,"Nov2005";#N/A,#N/A,FALSE,"Dec2005"}</definedName>
    <definedName name="wrn.2005._5_3_1" localSheetId="7">{#N/A,#N/A,FALSE,"Jan2005";#N/A,#N/A,FALSE,"Feb2005";#N/A,#N/A,FALSE,"Mar2005";#N/A,#N/A,FALSE,"Apr2005";#N/A,#N/A,FALSE,"May2005";#N/A,#N/A,FALSE,"Jun2005";#N/A,#N/A,FALSE,"Jul2005";#N/A,#N/A,FALSE,"Aug2005";#N/A,#N/A,FALSE,"Sep2005";#N/A,#N/A,FALSE,"Oct2005";#N/A,#N/A,FALSE,"Nov2005";#N/A,#N/A,FALSE,"Dec2005"}</definedName>
    <definedName name="wrn.2005._5_3_1">{#N/A,#N/A,FALSE,"Jan2005";#N/A,#N/A,FALSE,"Feb2005";#N/A,#N/A,FALSE,"Mar2005";#N/A,#N/A,FALSE,"Apr2005";#N/A,#N/A,FALSE,"May2005";#N/A,#N/A,FALSE,"Jun2005";#N/A,#N/A,FALSE,"Jul2005";#N/A,#N/A,FALSE,"Aug2005";#N/A,#N/A,FALSE,"Sep2005";#N/A,#N/A,FALSE,"Oct2005";#N/A,#N/A,FALSE,"Nov2005";#N/A,#N/A,FALSE,"Dec2005"}</definedName>
    <definedName name="wrn.2005._5_4" localSheetId="7">{#N/A,#N/A,FALSE,"Jan2005";#N/A,#N/A,FALSE,"Feb2005";#N/A,#N/A,FALSE,"Mar2005";#N/A,#N/A,FALSE,"Apr2005";#N/A,#N/A,FALSE,"May2005";#N/A,#N/A,FALSE,"Jun2005";#N/A,#N/A,FALSE,"Jul2005";#N/A,#N/A,FALSE,"Aug2005";#N/A,#N/A,FALSE,"Sep2005";#N/A,#N/A,FALSE,"Oct2005";#N/A,#N/A,FALSE,"Nov2005";#N/A,#N/A,FALSE,"Dec2005"}</definedName>
    <definedName name="wrn.2005._5_4">{#N/A,#N/A,FALSE,"Jan2005";#N/A,#N/A,FALSE,"Feb2005";#N/A,#N/A,FALSE,"Mar2005";#N/A,#N/A,FALSE,"Apr2005";#N/A,#N/A,FALSE,"May2005";#N/A,#N/A,FALSE,"Jun2005";#N/A,#N/A,FALSE,"Jul2005";#N/A,#N/A,FALSE,"Aug2005";#N/A,#N/A,FALSE,"Sep2005";#N/A,#N/A,FALSE,"Oct2005";#N/A,#N/A,FALSE,"Nov2005";#N/A,#N/A,FALSE,"Dec2005"}</definedName>
    <definedName name="wrn.2005._5_4_1" localSheetId="7">{#N/A,#N/A,FALSE,"Jan2005";#N/A,#N/A,FALSE,"Feb2005";#N/A,#N/A,FALSE,"Mar2005";#N/A,#N/A,FALSE,"Apr2005";#N/A,#N/A,FALSE,"May2005";#N/A,#N/A,FALSE,"Jun2005";#N/A,#N/A,FALSE,"Jul2005";#N/A,#N/A,FALSE,"Aug2005";#N/A,#N/A,FALSE,"Sep2005";#N/A,#N/A,FALSE,"Oct2005";#N/A,#N/A,FALSE,"Nov2005";#N/A,#N/A,FALSE,"Dec2005"}</definedName>
    <definedName name="wrn.2005._5_4_1">{#N/A,#N/A,FALSE,"Jan2005";#N/A,#N/A,FALSE,"Feb2005";#N/A,#N/A,FALSE,"Mar2005";#N/A,#N/A,FALSE,"Apr2005";#N/A,#N/A,FALSE,"May2005";#N/A,#N/A,FALSE,"Jun2005";#N/A,#N/A,FALSE,"Jul2005";#N/A,#N/A,FALSE,"Aug2005";#N/A,#N/A,FALSE,"Sep2005";#N/A,#N/A,FALSE,"Oct2005";#N/A,#N/A,FALSE,"Nov2005";#N/A,#N/A,FALSE,"Dec2005"}</definedName>
    <definedName name="wrn.2005._5_5" localSheetId="7">{#N/A,#N/A,FALSE,"Jan2005";#N/A,#N/A,FALSE,"Feb2005";#N/A,#N/A,FALSE,"Mar2005";#N/A,#N/A,FALSE,"Apr2005";#N/A,#N/A,FALSE,"May2005";#N/A,#N/A,FALSE,"Jun2005";#N/A,#N/A,FALSE,"Jul2005";#N/A,#N/A,FALSE,"Aug2005";#N/A,#N/A,FALSE,"Sep2005";#N/A,#N/A,FALSE,"Oct2005";#N/A,#N/A,FALSE,"Nov2005";#N/A,#N/A,FALSE,"Dec2005"}</definedName>
    <definedName name="wrn.2005._5_5">{#N/A,#N/A,FALSE,"Jan2005";#N/A,#N/A,FALSE,"Feb2005";#N/A,#N/A,FALSE,"Mar2005";#N/A,#N/A,FALSE,"Apr2005";#N/A,#N/A,FALSE,"May2005";#N/A,#N/A,FALSE,"Jun2005";#N/A,#N/A,FALSE,"Jul2005";#N/A,#N/A,FALSE,"Aug2005";#N/A,#N/A,FALSE,"Sep2005";#N/A,#N/A,FALSE,"Oct2005";#N/A,#N/A,FALSE,"Nov2005";#N/A,#N/A,FALSE,"Dec2005"}</definedName>
    <definedName name="WRN.2005A." localSheetId="7">{#N/A,#N/A,FALSE,"Jan2005";#N/A,#N/A,FALSE,"Feb2005";#N/A,#N/A,FALSE,"Mar2005";#N/A,#N/A,FALSE,"Apr2005";#N/A,#N/A,FALSE,"May2005";#N/A,#N/A,FALSE,"Jun2005";#N/A,#N/A,FALSE,"Jul2005";#N/A,#N/A,FALSE,"Aug2005";#N/A,#N/A,FALSE,"Sep2005";#N/A,#N/A,FALSE,"Oct2005";#N/A,#N/A,FALSE,"Nov2005";#N/A,#N/A,FALSE,"Dec2005"}</definedName>
    <definedName name="WRN.2005A.">{#N/A,#N/A,FALSE,"Jan2005";#N/A,#N/A,FALSE,"Feb2005";#N/A,#N/A,FALSE,"Mar2005";#N/A,#N/A,FALSE,"Apr2005";#N/A,#N/A,FALSE,"May2005";#N/A,#N/A,FALSE,"Jun2005";#N/A,#N/A,FALSE,"Jul2005";#N/A,#N/A,FALSE,"Aug2005";#N/A,#N/A,FALSE,"Sep2005";#N/A,#N/A,FALSE,"Oct2005";#N/A,#N/A,FALSE,"Nov2005";#N/A,#N/A,FALSE,"Dec2005"}</definedName>
    <definedName name="wrn.2006." localSheetId="7">{#N/A,#N/A,FALSE,"Jan2006";#N/A,#N/A,FALSE,"Feb2006";#N/A,#N/A,FALSE,"Mar2006";#N/A,#N/A,FALSE,"Apr2006";#N/A,#N/A,FALSE,"May2006";#N/A,#N/A,FALSE,"Jun2006";#N/A,#N/A,FALSE,"Jul2006";#N/A,#N/A,FALSE,"Aug2006";#N/A,#N/A,FALSE,"Sep2006";#N/A,#N/A,FALSE,"Oct2006";#N/A,#N/A,FALSE,"Nov2006";#N/A,#N/A,FALSE,"Dec2006"}</definedName>
    <definedName name="wrn.2006.">{#N/A,#N/A,FALSE,"Jan2006";#N/A,#N/A,FALSE,"Feb2006";#N/A,#N/A,FALSE,"Mar2006";#N/A,#N/A,FALSE,"Apr2006";#N/A,#N/A,FALSE,"May2006";#N/A,#N/A,FALSE,"Jun2006";#N/A,#N/A,FALSE,"Jul2006";#N/A,#N/A,FALSE,"Aug2006";#N/A,#N/A,FALSE,"Sep2006";#N/A,#N/A,FALSE,"Oct2006";#N/A,#N/A,FALSE,"Nov2006";#N/A,#N/A,FALSE,"Dec2006"}</definedName>
    <definedName name="wrn.2006._1" localSheetId="7">{#N/A,#N/A,FALSE,"Jan2006";#N/A,#N/A,FALSE,"Feb2006";#N/A,#N/A,FALSE,"Mar2006";#N/A,#N/A,FALSE,"Apr2006";#N/A,#N/A,FALSE,"May2006";#N/A,#N/A,FALSE,"Jun2006";#N/A,#N/A,FALSE,"Jul2006";#N/A,#N/A,FALSE,"Aug2006";#N/A,#N/A,FALSE,"Sep2006";#N/A,#N/A,FALSE,"Oct2006";#N/A,#N/A,FALSE,"Nov2006";#N/A,#N/A,FALSE,"Dec2006"}</definedName>
    <definedName name="wrn.2006._1">{#N/A,#N/A,FALSE,"Jan2006";#N/A,#N/A,FALSE,"Feb2006";#N/A,#N/A,FALSE,"Mar2006";#N/A,#N/A,FALSE,"Apr2006";#N/A,#N/A,FALSE,"May2006";#N/A,#N/A,FALSE,"Jun2006";#N/A,#N/A,FALSE,"Jul2006";#N/A,#N/A,FALSE,"Aug2006";#N/A,#N/A,FALSE,"Sep2006";#N/A,#N/A,FALSE,"Oct2006";#N/A,#N/A,FALSE,"Nov2006";#N/A,#N/A,FALSE,"Dec2006"}</definedName>
    <definedName name="wrn.2006._1_2" localSheetId="7">{#N/A,#N/A,FALSE,"Jan2006";#N/A,#N/A,FALSE,"Feb2006";#N/A,#N/A,FALSE,"Mar2006";#N/A,#N/A,FALSE,"Apr2006";#N/A,#N/A,FALSE,"May2006";#N/A,#N/A,FALSE,"Jun2006";#N/A,#N/A,FALSE,"Jul2006";#N/A,#N/A,FALSE,"Aug2006";#N/A,#N/A,FALSE,"Sep2006";#N/A,#N/A,FALSE,"Oct2006";#N/A,#N/A,FALSE,"Nov2006";#N/A,#N/A,FALSE,"Dec2006"}</definedName>
    <definedName name="wrn.2006._1_2">{#N/A,#N/A,FALSE,"Jan2006";#N/A,#N/A,FALSE,"Feb2006";#N/A,#N/A,FALSE,"Mar2006";#N/A,#N/A,FALSE,"Apr2006";#N/A,#N/A,FALSE,"May2006";#N/A,#N/A,FALSE,"Jun2006";#N/A,#N/A,FALSE,"Jul2006";#N/A,#N/A,FALSE,"Aug2006";#N/A,#N/A,FALSE,"Sep2006";#N/A,#N/A,FALSE,"Oct2006";#N/A,#N/A,FALSE,"Nov2006";#N/A,#N/A,FALSE,"Dec2006"}</definedName>
    <definedName name="wrn.2006._1_2_1" localSheetId="7">{#N/A,#N/A,FALSE,"Jan2006";#N/A,#N/A,FALSE,"Feb2006";#N/A,#N/A,FALSE,"Mar2006";#N/A,#N/A,FALSE,"Apr2006";#N/A,#N/A,FALSE,"May2006";#N/A,#N/A,FALSE,"Jun2006";#N/A,#N/A,FALSE,"Jul2006";#N/A,#N/A,FALSE,"Aug2006";#N/A,#N/A,FALSE,"Sep2006";#N/A,#N/A,FALSE,"Oct2006";#N/A,#N/A,FALSE,"Nov2006";#N/A,#N/A,FALSE,"Dec2006"}</definedName>
    <definedName name="wrn.2006._1_2_1">{#N/A,#N/A,FALSE,"Jan2006";#N/A,#N/A,FALSE,"Feb2006";#N/A,#N/A,FALSE,"Mar2006";#N/A,#N/A,FALSE,"Apr2006";#N/A,#N/A,FALSE,"May2006";#N/A,#N/A,FALSE,"Jun2006";#N/A,#N/A,FALSE,"Jul2006";#N/A,#N/A,FALSE,"Aug2006";#N/A,#N/A,FALSE,"Sep2006";#N/A,#N/A,FALSE,"Oct2006";#N/A,#N/A,FALSE,"Nov2006";#N/A,#N/A,FALSE,"Dec2006"}</definedName>
    <definedName name="wrn.2006._2" localSheetId="7">{#N/A,#N/A,FALSE,"Jan2006";#N/A,#N/A,FALSE,"Feb2006";#N/A,#N/A,FALSE,"Mar2006";#N/A,#N/A,FALSE,"Apr2006";#N/A,#N/A,FALSE,"May2006";#N/A,#N/A,FALSE,"Jun2006";#N/A,#N/A,FALSE,"Jul2006";#N/A,#N/A,FALSE,"Aug2006";#N/A,#N/A,FALSE,"Sep2006";#N/A,#N/A,FALSE,"Oct2006";#N/A,#N/A,FALSE,"Nov2006";#N/A,#N/A,FALSE,"Dec2006"}</definedName>
    <definedName name="wrn.2006._2">{#N/A,#N/A,FALSE,"Jan2006";#N/A,#N/A,FALSE,"Feb2006";#N/A,#N/A,FALSE,"Mar2006";#N/A,#N/A,FALSE,"Apr2006";#N/A,#N/A,FALSE,"May2006";#N/A,#N/A,FALSE,"Jun2006";#N/A,#N/A,FALSE,"Jul2006";#N/A,#N/A,FALSE,"Aug2006";#N/A,#N/A,FALSE,"Sep2006";#N/A,#N/A,FALSE,"Oct2006";#N/A,#N/A,FALSE,"Nov2006";#N/A,#N/A,FALSE,"Dec2006"}</definedName>
    <definedName name="wrn.2006._2_1" localSheetId="7">{#N/A,#N/A,FALSE,"Jan2006";#N/A,#N/A,FALSE,"Feb2006";#N/A,#N/A,FALSE,"Mar2006";#N/A,#N/A,FALSE,"Apr2006";#N/A,#N/A,FALSE,"May2006";#N/A,#N/A,FALSE,"Jun2006";#N/A,#N/A,FALSE,"Jul2006";#N/A,#N/A,FALSE,"Aug2006";#N/A,#N/A,FALSE,"Sep2006";#N/A,#N/A,FALSE,"Oct2006";#N/A,#N/A,FALSE,"Nov2006";#N/A,#N/A,FALSE,"Dec2006"}</definedName>
    <definedName name="wrn.2006._2_1">{#N/A,#N/A,FALSE,"Jan2006";#N/A,#N/A,FALSE,"Feb2006";#N/A,#N/A,FALSE,"Mar2006";#N/A,#N/A,FALSE,"Apr2006";#N/A,#N/A,FALSE,"May2006";#N/A,#N/A,FALSE,"Jun2006";#N/A,#N/A,FALSE,"Jul2006";#N/A,#N/A,FALSE,"Aug2006";#N/A,#N/A,FALSE,"Sep2006";#N/A,#N/A,FALSE,"Oct2006";#N/A,#N/A,FALSE,"Nov2006";#N/A,#N/A,FALSE,"Dec2006"}</definedName>
    <definedName name="wrn.2006._2_1_1" localSheetId="7">{#N/A,#N/A,FALSE,"Jan2006";#N/A,#N/A,FALSE,"Feb2006";#N/A,#N/A,FALSE,"Mar2006";#N/A,#N/A,FALSE,"Apr2006";#N/A,#N/A,FALSE,"May2006";#N/A,#N/A,FALSE,"Jun2006";#N/A,#N/A,FALSE,"Jul2006";#N/A,#N/A,FALSE,"Aug2006";#N/A,#N/A,FALSE,"Sep2006";#N/A,#N/A,FALSE,"Oct2006";#N/A,#N/A,FALSE,"Nov2006";#N/A,#N/A,FALSE,"Dec2006"}</definedName>
    <definedName name="wrn.2006._2_1_1">{#N/A,#N/A,FALSE,"Jan2006";#N/A,#N/A,FALSE,"Feb2006";#N/A,#N/A,FALSE,"Mar2006";#N/A,#N/A,FALSE,"Apr2006";#N/A,#N/A,FALSE,"May2006";#N/A,#N/A,FALSE,"Jun2006";#N/A,#N/A,FALSE,"Jul2006";#N/A,#N/A,FALSE,"Aug2006";#N/A,#N/A,FALSE,"Sep2006";#N/A,#N/A,FALSE,"Oct2006";#N/A,#N/A,FALSE,"Nov2006";#N/A,#N/A,FALSE,"Dec2006"}</definedName>
    <definedName name="wrn.2006._2_1_1_1" localSheetId="7">{#N/A,#N/A,FALSE,"Jan2006";#N/A,#N/A,FALSE,"Feb2006";#N/A,#N/A,FALSE,"Mar2006";#N/A,#N/A,FALSE,"Apr2006";#N/A,#N/A,FALSE,"May2006";#N/A,#N/A,FALSE,"Jun2006";#N/A,#N/A,FALSE,"Jul2006";#N/A,#N/A,FALSE,"Aug2006";#N/A,#N/A,FALSE,"Sep2006";#N/A,#N/A,FALSE,"Oct2006";#N/A,#N/A,FALSE,"Nov2006";#N/A,#N/A,FALSE,"Dec2006"}</definedName>
    <definedName name="wrn.2006._2_1_1_1">{#N/A,#N/A,FALSE,"Jan2006";#N/A,#N/A,FALSE,"Feb2006";#N/A,#N/A,FALSE,"Mar2006";#N/A,#N/A,FALSE,"Apr2006";#N/A,#N/A,FALSE,"May2006";#N/A,#N/A,FALSE,"Jun2006";#N/A,#N/A,FALSE,"Jul2006";#N/A,#N/A,FALSE,"Aug2006";#N/A,#N/A,FALSE,"Sep2006";#N/A,#N/A,FALSE,"Oct2006";#N/A,#N/A,FALSE,"Nov2006";#N/A,#N/A,FALSE,"Dec2006"}</definedName>
    <definedName name="wrn.2006._2_1_2" localSheetId="7">{#N/A,#N/A,FALSE,"Jan2006";#N/A,#N/A,FALSE,"Feb2006";#N/A,#N/A,FALSE,"Mar2006";#N/A,#N/A,FALSE,"Apr2006";#N/A,#N/A,FALSE,"May2006";#N/A,#N/A,FALSE,"Jun2006";#N/A,#N/A,FALSE,"Jul2006";#N/A,#N/A,FALSE,"Aug2006";#N/A,#N/A,FALSE,"Sep2006";#N/A,#N/A,FALSE,"Oct2006";#N/A,#N/A,FALSE,"Nov2006";#N/A,#N/A,FALSE,"Dec2006"}</definedName>
    <definedName name="wrn.2006._2_1_2">{#N/A,#N/A,FALSE,"Jan2006";#N/A,#N/A,FALSE,"Feb2006";#N/A,#N/A,FALSE,"Mar2006";#N/A,#N/A,FALSE,"Apr2006";#N/A,#N/A,FALSE,"May2006";#N/A,#N/A,FALSE,"Jun2006";#N/A,#N/A,FALSE,"Jul2006";#N/A,#N/A,FALSE,"Aug2006";#N/A,#N/A,FALSE,"Sep2006";#N/A,#N/A,FALSE,"Oct2006";#N/A,#N/A,FALSE,"Nov2006";#N/A,#N/A,FALSE,"Dec2006"}</definedName>
    <definedName name="wrn.2006._2_2" localSheetId="7">{#N/A,#N/A,FALSE,"Jan2006";#N/A,#N/A,FALSE,"Feb2006";#N/A,#N/A,FALSE,"Mar2006";#N/A,#N/A,FALSE,"Apr2006";#N/A,#N/A,FALSE,"May2006";#N/A,#N/A,FALSE,"Jun2006";#N/A,#N/A,FALSE,"Jul2006";#N/A,#N/A,FALSE,"Aug2006";#N/A,#N/A,FALSE,"Sep2006";#N/A,#N/A,FALSE,"Oct2006";#N/A,#N/A,FALSE,"Nov2006";#N/A,#N/A,FALSE,"Dec2006"}</definedName>
    <definedName name="wrn.2006._2_2">{#N/A,#N/A,FALSE,"Jan2006";#N/A,#N/A,FALSE,"Feb2006";#N/A,#N/A,FALSE,"Mar2006";#N/A,#N/A,FALSE,"Apr2006";#N/A,#N/A,FALSE,"May2006";#N/A,#N/A,FALSE,"Jun2006";#N/A,#N/A,FALSE,"Jul2006";#N/A,#N/A,FALSE,"Aug2006";#N/A,#N/A,FALSE,"Sep2006";#N/A,#N/A,FALSE,"Oct2006";#N/A,#N/A,FALSE,"Nov2006";#N/A,#N/A,FALSE,"Dec2006"}</definedName>
    <definedName name="wrn.2006._2_2_1" localSheetId="7">{#N/A,#N/A,FALSE,"Jan2006";#N/A,#N/A,FALSE,"Feb2006";#N/A,#N/A,FALSE,"Mar2006";#N/A,#N/A,FALSE,"Apr2006";#N/A,#N/A,FALSE,"May2006";#N/A,#N/A,FALSE,"Jun2006";#N/A,#N/A,FALSE,"Jul2006";#N/A,#N/A,FALSE,"Aug2006";#N/A,#N/A,FALSE,"Sep2006";#N/A,#N/A,FALSE,"Oct2006";#N/A,#N/A,FALSE,"Nov2006";#N/A,#N/A,FALSE,"Dec2006"}</definedName>
    <definedName name="wrn.2006._2_2_1">{#N/A,#N/A,FALSE,"Jan2006";#N/A,#N/A,FALSE,"Feb2006";#N/A,#N/A,FALSE,"Mar2006";#N/A,#N/A,FALSE,"Apr2006";#N/A,#N/A,FALSE,"May2006";#N/A,#N/A,FALSE,"Jun2006";#N/A,#N/A,FALSE,"Jul2006";#N/A,#N/A,FALSE,"Aug2006";#N/A,#N/A,FALSE,"Sep2006";#N/A,#N/A,FALSE,"Oct2006";#N/A,#N/A,FALSE,"Nov2006";#N/A,#N/A,FALSE,"Dec2006"}</definedName>
    <definedName name="wrn.2006._2_3" localSheetId="7">{#N/A,#N/A,FALSE,"Jan2006";#N/A,#N/A,FALSE,"Feb2006";#N/A,#N/A,FALSE,"Mar2006";#N/A,#N/A,FALSE,"Apr2006";#N/A,#N/A,FALSE,"May2006";#N/A,#N/A,FALSE,"Jun2006";#N/A,#N/A,FALSE,"Jul2006";#N/A,#N/A,FALSE,"Aug2006";#N/A,#N/A,FALSE,"Sep2006";#N/A,#N/A,FALSE,"Oct2006";#N/A,#N/A,FALSE,"Nov2006";#N/A,#N/A,FALSE,"Dec2006"}</definedName>
    <definedName name="wrn.2006._2_3">{#N/A,#N/A,FALSE,"Jan2006";#N/A,#N/A,FALSE,"Feb2006";#N/A,#N/A,FALSE,"Mar2006";#N/A,#N/A,FALSE,"Apr2006";#N/A,#N/A,FALSE,"May2006";#N/A,#N/A,FALSE,"Jun2006";#N/A,#N/A,FALSE,"Jul2006";#N/A,#N/A,FALSE,"Aug2006";#N/A,#N/A,FALSE,"Sep2006";#N/A,#N/A,FALSE,"Oct2006";#N/A,#N/A,FALSE,"Nov2006";#N/A,#N/A,FALSE,"Dec2006"}</definedName>
    <definedName name="wrn.2006._2_3_1" localSheetId="7">{#N/A,#N/A,FALSE,"Jan2006";#N/A,#N/A,FALSE,"Feb2006";#N/A,#N/A,FALSE,"Mar2006";#N/A,#N/A,FALSE,"Apr2006";#N/A,#N/A,FALSE,"May2006";#N/A,#N/A,FALSE,"Jun2006";#N/A,#N/A,FALSE,"Jul2006";#N/A,#N/A,FALSE,"Aug2006";#N/A,#N/A,FALSE,"Sep2006";#N/A,#N/A,FALSE,"Oct2006";#N/A,#N/A,FALSE,"Nov2006";#N/A,#N/A,FALSE,"Dec2006"}</definedName>
    <definedName name="wrn.2006._2_3_1">{#N/A,#N/A,FALSE,"Jan2006";#N/A,#N/A,FALSE,"Feb2006";#N/A,#N/A,FALSE,"Mar2006";#N/A,#N/A,FALSE,"Apr2006";#N/A,#N/A,FALSE,"May2006";#N/A,#N/A,FALSE,"Jun2006";#N/A,#N/A,FALSE,"Jul2006";#N/A,#N/A,FALSE,"Aug2006";#N/A,#N/A,FALSE,"Sep2006";#N/A,#N/A,FALSE,"Oct2006";#N/A,#N/A,FALSE,"Nov2006";#N/A,#N/A,FALSE,"Dec2006"}</definedName>
    <definedName name="wrn.2006._2_4" localSheetId="7">{#N/A,#N/A,FALSE,"Jan2006";#N/A,#N/A,FALSE,"Feb2006";#N/A,#N/A,FALSE,"Mar2006";#N/A,#N/A,FALSE,"Apr2006";#N/A,#N/A,FALSE,"May2006";#N/A,#N/A,FALSE,"Jun2006";#N/A,#N/A,FALSE,"Jul2006";#N/A,#N/A,FALSE,"Aug2006";#N/A,#N/A,FALSE,"Sep2006";#N/A,#N/A,FALSE,"Oct2006";#N/A,#N/A,FALSE,"Nov2006";#N/A,#N/A,FALSE,"Dec2006"}</definedName>
    <definedName name="wrn.2006._2_4">{#N/A,#N/A,FALSE,"Jan2006";#N/A,#N/A,FALSE,"Feb2006";#N/A,#N/A,FALSE,"Mar2006";#N/A,#N/A,FALSE,"Apr2006";#N/A,#N/A,FALSE,"May2006";#N/A,#N/A,FALSE,"Jun2006";#N/A,#N/A,FALSE,"Jul2006";#N/A,#N/A,FALSE,"Aug2006";#N/A,#N/A,FALSE,"Sep2006";#N/A,#N/A,FALSE,"Oct2006";#N/A,#N/A,FALSE,"Nov2006";#N/A,#N/A,FALSE,"Dec2006"}</definedName>
    <definedName name="wrn.2006._2_4_1" localSheetId="7">{#N/A,#N/A,FALSE,"Jan2006";#N/A,#N/A,FALSE,"Feb2006";#N/A,#N/A,FALSE,"Mar2006";#N/A,#N/A,FALSE,"Apr2006";#N/A,#N/A,FALSE,"May2006";#N/A,#N/A,FALSE,"Jun2006";#N/A,#N/A,FALSE,"Jul2006";#N/A,#N/A,FALSE,"Aug2006";#N/A,#N/A,FALSE,"Sep2006";#N/A,#N/A,FALSE,"Oct2006";#N/A,#N/A,FALSE,"Nov2006";#N/A,#N/A,FALSE,"Dec2006"}</definedName>
    <definedName name="wrn.2006._2_4_1">{#N/A,#N/A,FALSE,"Jan2006";#N/A,#N/A,FALSE,"Feb2006";#N/A,#N/A,FALSE,"Mar2006";#N/A,#N/A,FALSE,"Apr2006";#N/A,#N/A,FALSE,"May2006";#N/A,#N/A,FALSE,"Jun2006";#N/A,#N/A,FALSE,"Jul2006";#N/A,#N/A,FALSE,"Aug2006";#N/A,#N/A,FALSE,"Sep2006";#N/A,#N/A,FALSE,"Oct2006";#N/A,#N/A,FALSE,"Nov2006";#N/A,#N/A,FALSE,"Dec2006"}</definedName>
    <definedName name="wrn.2006._2_5" localSheetId="7">{#N/A,#N/A,FALSE,"Jan2006";#N/A,#N/A,FALSE,"Feb2006";#N/A,#N/A,FALSE,"Mar2006";#N/A,#N/A,FALSE,"Apr2006";#N/A,#N/A,FALSE,"May2006";#N/A,#N/A,FALSE,"Jun2006";#N/A,#N/A,FALSE,"Jul2006";#N/A,#N/A,FALSE,"Aug2006";#N/A,#N/A,FALSE,"Sep2006";#N/A,#N/A,FALSE,"Oct2006";#N/A,#N/A,FALSE,"Nov2006";#N/A,#N/A,FALSE,"Dec2006"}</definedName>
    <definedName name="wrn.2006._2_5">{#N/A,#N/A,FALSE,"Jan2006";#N/A,#N/A,FALSE,"Feb2006";#N/A,#N/A,FALSE,"Mar2006";#N/A,#N/A,FALSE,"Apr2006";#N/A,#N/A,FALSE,"May2006";#N/A,#N/A,FALSE,"Jun2006";#N/A,#N/A,FALSE,"Jul2006";#N/A,#N/A,FALSE,"Aug2006";#N/A,#N/A,FALSE,"Sep2006";#N/A,#N/A,FALSE,"Oct2006";#N/A,#N/A,FALSE,"Nov2006";#N/A,#N/A,FALSE,"Dec2006"}</definedName>
    <definedName name="wrn.2006._3" localSheetId="7">{#N/A,#N/A,FALSE,"Jan2006";#N/A,#N/A,FALSE,"Feb2006";#N/A,#N/A,FALSE,"Mar2006";#N/A,#N/A,FALSE,"Apr2006";#N/A,#N/A,FALSE,"May2006";#N/A,#N/A,FALSE,"Jun2006";#N/A,#N/A,FALSE,"Jul2006";#N/A,#N/A,FALSE,"Aug2006";#N/A,#N/A,FALSE,"Sep2006";#N/A,#N/A,FALSE,"Oct2006";#N/A,#N/A,FALSE,"Nov2006";#N/A,#N/A,FALSE,"Dec2006"}</definedName>
    <definedName name="wrn.2006._3">{#N/A,#N/A,FALSE,"Jan2006";#N/A,#N/A,FALSE,"Feb2006";#N/A,#N/A,FALSE,"Mar2006";#N/A,#N/A,FALSE,"Apr2006";#N/A,#N/A,FALSE,"May2006";#N/A,#N/A,FALSE,"Jun2006";#N/A,#N/A,FALSE,"Jul2006";#N/A,#N/A,FALSE,"Aug2006";#N/A,#N/A,FALSE,"Sep2006";#N/A,#N/A,FALSE,"Oct2006";#N/A,#N/A,FALSE,"Nov2006";#N/A,#N/A,FALSE,"Dec2006"}</definedName>
    <definedName name="wrn.2006._3_1" localSheetId="7">{#N/A,#N/A,FALSE,"Jan2006";#N/A,#N/A,FALSE,"Feb2006";#N/A,#N/A,FALSE,"Mar2006";#N/A,#N/A,FALSE,"Apr2006";#N/A,#N/A,FALSE,"May2006";#N/A,#N/A,FALSE,"Jun2006";#N/A,#N/A,FALSE,"Jul2006";#N/A,#N/A,FALSE,"Aug2006";#N/A,#N/A,FALSE,"Sep2006";#N/A,#N/A,FALSE,"Oct2006";#N/A,#N/A,FALSE,"Nov2006";#N/A,#N/A,FALSE,"Dec2006"}</definedName>
    <definedName name="wrn.2006._3_1">{#N/A,#N/A,FALSE,"Jan2006";#N/A,#N/A,FALSE,"Feb2006";#N/A,#N/A,FALSE,"Mar2006";#N/A,#N/A,FALSE,"Apr2006";#N/A,#N/A,FALSE,"May2006";#N/A,#N/A,FALSE,"Jun2006";#N/A,#N/A,FALSE,"Jul2006";#N/A,#N/A,FALSE,"Aug2006";#N/A,#N/A,FALSE,"Sep2006";#N/A,#N/A,FALSE,"Oct2006";#N/A,#N/A,FALSE,"Nov2006";#N/A,#N/A,FALSE,"Dec2006"}</definedName>
    <definedName name="wrn.2006._3_1_1" localSheetId="7">{#N/A,#N/A,FALSE,"Jan2006";#N/A,#N/A,FALSE,"Feb2006";#N/A,#N/A,FALSE,"Mar2006";#N/A,#N/A,FALSE,"Apr2006";#N/A,#N/A,FALSE,"May2006";#N/A,#N/A,FALSE,"Jun2006";#N/A,#N/A,FALSE,"Jul2006";#N/A,#N/A,FALSE,"Aug2006";#N/A,#N/A,FALSE,"Sep2006";#N/A,#N/A,FALSE,"Oct2006";#N/A,#N/A,FALSE,"Nov2006";#N/A,#N/A,FALSE,"Dec2006"}</definedName>
    <definedName name="wrn.2006._3_1_1">{#N/A,#N/A,FALSE,"Jan2006";#N/A,#N/A,FALSE,"Feb2006";#N/A,#N/A,FALSE,"Mar2006";#N/A,#N/A,FALSE,"Apr2006";#N/A,#N/A,FALSE,"May2006";#N/A,#N/A,FALSE,"Jun2006";#N/A,#N/A,FALSE,"Jul2006";#N/A,#N/A,FALSE,"Aug2006";#N/A,#N/A,FALSE,"Sep2006";#N/A,#N/A,FALSE,"Oct2006";#N/A,#N/A,FALSE,"Nov2006";#N/A,#N/A,FALSE,"Dec2006"}</definedName>
    <definedName name="wrn.2006._3_1_1_1" localSheetId="7">{#N/A,#N/A,FALSE,"Jan2006";#N/A,#N/A,FALSE,"Feb2006";#N/A,#N/A,FALSE,"Mar2006";#N/A,#N/A,FALSE,"Apr2006";#N/A,#N/A,FALSE,"May2006";#N/A,#N/A,FALSE,"Jun2006";#N/A,#N/A,FALSE,"Jul2006";#N/A,#N/A,FALSE,"Aug2006";#N/A,#N/A,FALSE,"Sep2006";#N/A,#N/A,FALSE,"Oct2006";#N/A,#N/A,FALSE,"Nov2006";#N/A,#N/A,FALSE,"Dec2006"}</definedName>
    <definedName name="wrn.2006._3_1_1_1">{#N/A,#N/A,FALSE,"Jan2006";#N/A,#N/A,FALSE,"Feb2006";#N/A,#N/A,FALSE,"Mar2006";#N/A,#N/A,FALSE,"Apr2006";#N/A,#N/A,FALSE,"May2006";#N/A,#N/A,FALSE,"Jun2006";#N/A,#N/A,FALSE,"Jul2006";#N/A,#N/A,FALSE,"Aug2006";#N/A,#N/A,FALSE,"Sep2006";#N/A,#N/A,FALSE,"Oct2006";#N/A,#N/A,FALSE,"Nov2006";#N/A,#N/A,FALSE,"Dec2006"}</definedName>
    <definedName name="wrn.2006._3_1_2" localSheetId="7">{#N/A,#N/A,FALSE,"Jan2006";#N/A,#N/A,FALSE,"Feb2006";#N/A,#N/A,FALSE,"Mar2006";#N/A,#N/A,FALSE,"Apr2006";#N/A,#N/A,FALSE,"May2006";#N/A,#N/A,FALSE,"Jun2006";#N/A,#N/A,FALSE,"Jul2006";#N/A,#N/A,FALSE,"Aug2006";#N/A,#N/A,FALSE,"Sep2006";#N/A,#N/A,FALSE,"Oct2006";#N/A,#N/A,FALSE,"Nov2006";#N/A,#N/A,FALSE,"Dec2006"}</definedName>
    <definedName name="wrn.2006._3_1_2">{#N/A,#N/A,FALSE,"Jan2006";#N/A,#N/A,FALSE,"Feb2006";#N/A,#N/A,FALSE,"Mar2006";#N/A,#N/A,FALSE,"Apr2006";#N/A,#N/A,FALSE,"May2006";#N/A,#N/A,FALSE,"Jun2006";#N/A,#N/A,FALSE,"Jul2006";#N/A,#N/A,FALSE,"Aug2006";#N/A,#N/A,FALSE,"Sep2006";#N/A,#N/A,FALSE,"Oct2006";#N/A,#N/A,FALSE,"Nov2006";#N/A,#N/A,FALSE,"Dec2006"}</definedName>
    <definedName name="wrn.2006._3_2" localSheetId="7">{#N/A,#N/A,FALSE,"Jan2006";#N/A,#N/A,FALSE,"Feb2006";#N/A,#N/A,FALSE,"Mar2006";#N/A,#N/A,FALSE,"Apr2006";#N/A,#N/A,FALSE,"May2006";#N/A,#N/A,FALSE,"Jun2006";#N/A,#N/A,FALSE,"Jul2006";#N/A,#N/A,FALSE,"Aug2006";#N/A,#N/A,FALSE,"Sep2006";#N/A,#N/A,FALSE,"Oct2006";#N/A,#N/A,FALSE,"Nov2006";#N/A,#N/A,FALSE,"Dec2006"}</definedName>
    <definedName name="wrn.2006._3_2">{#N/A,#N/A,FALSE,"Jan2006";#N/A,#N/A,FALSE,"Feb2006";#N/A,#N/A,FALSE,"Mar2006";#N/A,#N/A,FALSE,"Apr2006";#N/A,#N/A,FALSE,"May2006";#N/A,#N/A,FALSE,"Jun2006";#N/A,#N/A,FALSE,"Jul2006";#N/A,#N/A,FALSE,"Aug2006";#N/A,#N/A,FALSE,"Sep2006";#N/A,#N/A,FALSE,"Oct2006";#N/A,#N/A,FALSE,"Nov2006";#N/A,#N/A,FALSE,"Dec2006"}</definedName>
    <definedName name="wrn.2006._3_2_1" localSheetId="7">{#N/A,#N/A,FALSE,"Jan2006";#N/A,#N/A,FALSE,"Feb2006";#N/A,#N/A,FALSE,"Mar2006";#N/A,#N/A,FALSE,"Apr2006";#N/A,#N/A,FALSE,"May2006";#N/A,#N/A,FALSE,"Jun2006";#N/A,#N/A,FALSE,"Jul2006";#N/A,#N/A,FALSE,"Aug2006";#N/A,#N/A,FALSE,"Sep2006";#N/A,#N/A,FALSE,"Oct2006";#N/A,#N/A,FALSE,"Nov2006";#N/A,#N/A,FALSE,"Dec2006"}</definedName>
    <definedName name="wrn.2006._3_2_1">{#N/A,#N/A,FALSE,"Jan2006";#N/A,#N/A,FALSE,"Feb2006";#N/A,#N/A,FALSE,"Mar2006";#N/A,#N/A,FALSE,"Apr2006";#N/A,#N/A,FALSE,"May2006";#N/A,#N/A,FALSE,"Jun2006";#N/A,#N/A,FALSE,"Jul2006";#N/A,#N/A,FALSE,"Aug2006";#N/A,#N/A,FALSE,"Sep2006";#N/A,#N/A,FALSE,"Oct2006";#N/A,#N/A,FALSE,"Nov2006";#N/A,#N/A,FALSE,"Dec2006"}</definedName>
    <definedName name="wrn.2006._3_3" localSheetId="7">{#N/A,#N/A,FALSE,"Jan2006";#N/A,#N/A,FALSE,"Feb2006";#N/A,#N/A,FALSE,"Mar2006";#N/A,#N/A,FALSE,"Apr2006";#N/A,#N/A,FALSE,"May2006";#N/A,#N/A,FALSE,"Jun2006";#N/A,#N/A,FALSE,"Jul2006";#N/A,#N/A,FALSE,"Aug2006";#N/A,#N/A,FALSE,"Sep2006";#N/A,#N/A,FALSE,"Oct2006";#N/A,#N/A,FALSE,"Nov2006";#N/A,#N/A,FALSE,"Dec2006"}</definedName>
    <definedName name="wrn.2006._3_3">{#N/A,#N/A,FALSE,"Jan2006";#N/A,#N/A,FALSE,"Feb2006";#N/A,#N/A,FALSE,"Mar2006";#N/A,#N/A,FALSE,"Apr2006";#N/A,#N/A,FALSE,"May2006";#N/A,#N/A,FALSE,"Jun2006";#N/A,#N/A,FALSE,"Jul2006";#N/A,#N/A,FALSE,"Aug2006";#N/A,#N/A,FALSE,"Sep2006";#N/A,#N/A,FALSE,"Oct2006";#N/A,#N/A,FALSE,"Nov2006";#N/A,#N/A,FALSE,"Dec2006"}</definedName>
    <definedName name="wrn.2006._3_3_1" localSheetId="7">{#N/A,#N/A,FALSE,"Jan2006";#N/A,#N/A,FALSE,"Feb2006";#N/A,#N/A,FALSE,"Mar2006";#N/A,#N/A,FALSE,"Apr2006";#N/A,#N/A,FALSE,"May2006";#N/A,#N/A,FALSE,"Jun2006";#N/A,#N/A,FALSE,"Jul2006";#N/A,#N/A,FALSE,"Aug2006";#N/A,#N/A,FALSE,"Sep2006";#N/A,#N/A,FALSE,"Oct2006";#N/A,#N/A,FALSE,"Nov2006";#N/A,#N/A,FALSE,"Dec2006"}</definedName>
    <definedName name="wrn.2006._3_3_1">{#N/A,#N/A,FALSE,"Jan2006";#N/A,#N/A,FALSE,"Feb2006";#N/A,#N/A,FALSE,"Mar2006";#N/A,#N/A,FALSE,"Apr2006";#N/A,#N/A,FALSE,"May2006";#N/A,#N/A,FALSE,"Jun2006";#N/A,#N/A,FALSE,"Jul2006";#N/A,#N/A,FALSE,"Aug2006";#N/A,#N/A,FALSE,"Sep2006";#N/A,#N/A,FALSE,"Oct2006";#N/A,#N/A,FALSE,"Nov2006";#N/A,#N/A,FALSE,"Dec2006"}</definedName>
    <definedName name="wrn.2006._3_4" localSheetId="7">{#N/A,#N/A,FALSE,"Jan2006";#N/A,#N/A,FALSE,"Feb2006";#N/A,#N/A,FALSE,"Mar2006";#N/A,#N/A,FALSE,"Apr2006";#N/A,#N/A,FALSE,"May2006";#N/A,#N/A,FALSE,"Jun2006";#N/A,#N/A,FALSE,"Jul2006";#N/A,#N/A,FALSE,"Aug2006";#N/A,#N/A,FALSE,"Sep2006";#N/A,#N/A,FALSE,"Oct2006";#N/A,#N/A,FALSE,"Nov2006";#N/A,#N/A,FALSE,"Dec2006"}</definedName>
    <definedName name="wrn.2006._3_4">{#N/A,#N/A,FALSE,"Jan2006";#N/A,#N/A,FALSE,"Feb2006";#N/A,#N/A,FALSE,"Mar2006";#N/A,#N/A,FALSE,"Apr2006";#N/A,#N/A,FALSE,"May2006";#N/A,#N/A,FALSE,"Jun2006";#N/A,#N/A,FALSE,"Jul2006";#N/A,#N/A,FALSE,"Aug2006";#N/A,#N/A,FALSE,"Sep2006";#N/A,#N/A,FALSE,"Oct2006";#N/A,#N/A,FALSE,"Nov2006";#N/A,#N/A,FALSE,"Dec2006"}</definedName>
    <definedName name="wrn.2006._3_4_1" localSheetId="7">{#N/A,#N/A,FALSE,"Jan2006";#N/A,#N/A,FALSE,"Feb2006";#N/A,#N/A,FALSE,"Mar2006";#N/A,#N/A,FALSE,"Apr2006";#N/A,#N/A,FALSE,"May2006";#N/A,#N/A,FALSE,"Jun2006";#N/A,#N/A,FALSE,"Jul2006";#N/A,#N/A,FALSE,"Aug2006";#N/A,#N/A,FALSE,"Sep2006";#N/A,#N/A,FALSE,"Oct2006";#N/A,#N/A,FALSE,"Nov2006";#N/A,#N/A,FALSE,"Dec2006"}</definedName>
    <definedName name="wrn.2006._3_4_1">{#N/A,#N/A,FALSE,"Jan2006";#N/A,#N/A,FALSE,"Feb2006";#N/A,#N/A,FALSE,"Mar2006";#N/A,#N/A,FALSE,"Apr2006";#N/A,#N/A,FALSE,"May2006";#N/A,#N/A,FALSE,"Jun2006";#N/A,#N/A,FALSE,"Jul2006";#N/A,#N/A,FALSE,"Aug2006";#N/A,#N/A,FALSE,"Sep2006";#N/A,#N/A,FALSE,"Oct2006";#N/A,#N/A,FALSE,"Nov2006";#N/A,#N/A,FALSE,"Dec2006"}</definedName>
    <definedName name="wrn.2006._3_5" localSheetId="7">{#N/A,#N/A,FALSE,"Jan2006";#N/A,#N/A,FALSE,"Feb2006";#N/A,#N/A,FALSE,"Mar2006";#N/A,#N/A,FALSE,"Apr2006";#N/A,#N/A,FALSE,"May2006";#N/A,#N/A,FALSE,"Jun2006";#N/A,#N/A,FALSE,"Jul2006";#N/A,#N/A,FALSE,"Aug2006";#N/A,#N/A,FALSE,"Sep2006";#N/A,#N/A,FALSE,"Oct2006";#N/A,#N/A,FALSE,"Nov2006";#N/A,#N/A,FALSE,"Dec2006"}</definedName>
    <definedName name="wrn.2006._3_5">{#N/A,#N/A,FALSE,"Jan2006";#N/A,#N/A,FALSE,"Feb2006";#N/A,#N/A,FALSE,"Mar2006";#N/A,#N/A,FALSE,"Apr2006";#N/A,#N/A,FALSE,"May2006";#N/A,#N/A,FALSE,"Jun2006";#N/A,#N/A,FALSE,"Jul2006";#N/A,#N/A,FALSE,"Aug2006";#N/A,#N/A,FALSE,"Sep2006";#N/A,#N/A,FALSE,"Oct2006";#N/A,#N/A,FALSE,"Nov2006";#N/A,#N/A,FALSE,"Dec2006"}</definedName>
    <definedName name="wrn.2006._4" localSheetId="7">{#N/A,#N/A,FALSE,"Jan2006";#N/A,#N/A,FALSE,"Feb2006";#N/A,#N/A,FALSE,"Mar2006";#N/A,#N/A,FALSE,"Apr2006";#N/A,#N/A,FALSE,"May2006";#N/A,#N/A,FALSE,"Jun2006";#N/A,#N/A,FALSE,"Jul2006";#N/A,#N/A,FALSE,"Aug2006";#N/A,#N/A,FALSE,"Sep2006";#N/A,#N/A,FALSE,"Oct2006";#N/A,#N/A,FALSE,"Nov2006";#N/A,#N/A,FALSE,"Dec2006"}</definedName>
    <definedName name="wrn.2006._4">{#N/A,#N/A,FALSE,"Jan2006";#N/A,#N/A,FALSE,"Feb2006";#N/A,#N/A,FALSE,"Mar2006";#N/A,#N/A,FALSE,"Apr2006";#N/A,#N/A,FALSE,"May2006";#N/A,#N/A,FALSE,"Jun2006";#N/A,#N/A,FALSE,"Jul2006";#N/A,#N/A,FALSE,"Aug2006";#N/A,#N/A,FALSE,"Sep2006";#N/A,#N/A,FALSE,"Oct2006";#N/A,#N/A,FALSE,"Nov2006";#N/A,#N/A,FALSE,"Dec2006"}</definedName>
    <definedName name="wrn.2006._4_1" localSheetId="7">{#N/A,#N/A,FALSE,"Jan2006";#N/A,#N/A,FALSE,"Feb2006";#N/A,#N/A,FALSE,"Mar2006";#N/A,#N/A,FALSE,"Apr2006";#N/A,#N/A,FALSE,"May2006";#N/A,#N/A,FALSE,"Jun2006";#N/A,#N/A,FALSE,"Jul2006";#N/A,#N/A,FALSE,"Aug2006";#N/A,#N/A,FALSE,"Sep2006";#N/A,#N/A,FALSE,"Oct2006";#N/A,#N/A,FALSE,"Nov2006";#N/A,#N/A,FALSE,"Dec2006"}</definedName>
    <definedName name="wrn.2006._4_1">{#N/A,#N/A,FALSE,"Jan2006";#N/A,#N/A,FALSE,"Feb2006";#N/A,#N/A,FALSE,"Mar2006";#N/A,#N/A,FALSE,"Apr2006";#N/A,#N/A,FALSE,"May2006";#N/A,#N/A,FALSE,"Jun2006";#N/A,#N/A,FALSE,"Jul2006";#N/A,#N/A,FALSE,"Aug2006";#N/A,#N/A,FALSE,"Sep2006";#N/A,#N/A,FALSE,"Oct2006";#N/A,#N/A,FALSE,"Nov2006";#N/A,#N/A,FALSE,"Dec2006"}</definedName>
    <definedName name="wrn.2006._4_1_1" localSheetId="7">{#N/A,#N/A,FALSE,"Jan2006";#N/A,#N/A,FALSE,"Feb2006";#N/A,#N/A,FALSE,"Mar2006";#N/A,#N/A,FALSE,"Apr2006";#N/A,#N/A,FALSE,"May2006";#N/A,#N/A,FALSE,"Jun2006";#N/A,#N/A,FALSE,"Jul2006";#N/A,#N/A,FALSE,"Aug2006";#N/A,#N/A,FALSE,"Sep2006";#N/A,#N/A,FALSE,"Oct2006";#N/A,#N/A,FALSE,"Nov2006";#N/A,#N/A,FALSE,"Dec2006"}</definedName>
    <definedName name="wrn.2006._4_1_1">{#N/A,#N/A,FALSE,"Jan2006";#N/A,#N/A,FALSE,"Feb2006";#N/A,#N/A,FALSE,"Mar2006";#N/A,#N/A,FALSE,"Apr2006";#N/A,#N/A,FALSE,"May2006";#N/A,#N/A,FALSE,"Jun2006";#N/A,#N/A,FALSE,"Jul2006";#N/A,#N/A,FALSE,"Aug2006";#N/A,#N/A,FALSE,"Sep2006";#N/A,#N/A,FALSE,"Oct2006";#N/A,#N/A,FALSE,"Nov2006";#N/A,#N/A,FALSE,"Dec2006"}</definedName>
    <definedName name="wrn.2006._4_1_1_1" localSheetId="7">{#N/A,#N/A,FALSE,"Jan2006";#N/A,#N/A,FALSE,"Feb2006";#N/A,#N/A,FALSE,"Mar2006";#N/A,#N/A,FALSE,"Apr2006";#N/A,#N/A,FALSE,"May2006";#N/A,#N/A,FALSE,"Jun2006";#N/A,#N/A,FALSE,"Jul2006";#N/A,#N/A,FALSE,"Aug2006";#N/A,#N/A,FALSE,"Sep2006";#N/A,#N/A,FALSE,"Oct2006";#N/A,#N/A,FALSE,"Nov2006";#N/A,#N/A,FALSE,"Dec2006"}</definedName>
    <definedName name="wrn.2006._4_1_1_1">{#N/A,#N/A,FALSE,"Jan2006";#N/A,#N/A,FALSE,"Feb2006";#N/A,#N/A,FALSE,"Mar2006";#N/A,#N/A,FALSE,"Apr2006";#N/A,#N/A,FALSE,"May2006";#N/A,#N/A,FALSE,"Jun2006";#N/A,#N/A,FALSE,"Jul2006";#N/A,#N/A,FALSE,"Aug2006";#N/A,#N/A,FALSE,"Sep2006";#N/A,#N/A,FALSE,"Oct2006";#N/A,#N/A,FALSE,"Nov2006";#N/A,#N/A,FALSE,"Dec2006"}</definedName>
    <definedName name="wrn.2006._4_1_2" localSheetId="7">{#N/A,#N/A,FALSE,"Jan2006";#N/A,#N/A,FALSE,"Feb2006";#N/A,#N/A,FALSE,"Mar2006";#N/A,#N/A,FALSE,"Apr2006";#N/A,#N/A,FALSE,"May2006";#N/A,#N/A,FALSE,"Jun2006";#N/A,#N/A,FALSE,"Jul2006";#N/A,#N/A,FALSE,"Aug2006";#N/A,#N/A,FALSE,"Sep2006";#N/A,#N/A,FALSE,"Oct2006";#N/A,#N/A,FALSE,"Nov2006";#N/A,#N/A,FALSE,"Dec2006"}</definedName>
    <definedName name="wrn.2006._4_1_2">{#N/A,#N/A,FALSE,"Jan2006";#N/A,#N/A,FALSE,"Feb2006";#N/A,#N/A,FALSE,"Mar2006";#N/A,#N/A,FALSE,"Apr2006";#N/A,#N/A,FALSE,"May2006";#N/A,#N/A,FALSE,"Jun2006";#N/A,#N/A,FALSE,"Jul2006";#N/A,#N/A,FALSE,"Aug2006";#N/A,#N/A,FALSE,"Sep2006";#N/A,#N/A,FALSE,"Oct2006";#N/A,#N/A,FALSE,"Nov2006";#N/A,#N/A,FALSE,"Dec2006"}</definedName>
    <definedName name="wrn.2006._4_2" localSheetId="7">{#N/A,#N/A,FALSE,"Jan2006";#N/A,#N/A,FALSE,"Feb2006";#N/A,#N/A,FALSE,"Mar2006";#N/A,#N/A,FALSE,"Apr2006";#N/A,#N/A,FALSE,"May2006";#N/A,#N/A,FALSE,"Jun2006";#N/A,#N/A,FALSE,"Jul2006";#N/A,#N/A,FALSE,"Aug2006";#N/A,#N/A,FALSE,"Sep2006";#N/A,#N/A,FALSE,"Oct2006";#N/A,#N/A,FALSE,"Nov2006";#N/A,#N/A,FALSE,"Dec2006"}</definedName>
    <definedName name="wrn.2006._4_2">{#N/A,#N/A,FALSE,"Jan2006";#N/A,#N/A,FALSE,"Feb2006";#N/A,#N/A,FALSE,"Mar2006";#N/A,#N/A,FALSE,"Apr2006";#N/A,#N/A,FALSE,"May2006";#N/A,#N/A,FALSE,"Jun2006";#N/A,#N/A,FALSE,"Jul2006";#N/A,#N/A,FALSE,"Aug2006";#N/A,#N/A,FALSE,"Sep2006";#N/A,#N/A,FALSE,"Oct2006";#N/A,#N/A,FALSE,"Nov2006";#N/A,#N/A,FALSE,"Dec2006"}</definedName>
    <definedName name="wrn.2006._4_2_1" localSheetId="7">{#N/A,#N/A,FALSE,"Jan2006";#N/A,#N/A,FALSE,"Feb2006";#N/A,#N/A,FALSE,"Mar2006";#N/A,#N/A,FALSE,"Apr2006";#N/A,#N/A,FALSE,"May2006";#N/A,#N/A,FALSE,"Jun2006";#N/A,#N/A,FALSE,"Jul2006";#N/A,#N/A,FALSE,"Aug2006";#N/A,#N/A,FALSE,"Sep2006";#N/A,#N/A,FALSE,"Oct2006";#N/A,#N/A,FALSE,"Nov2006";#N/A,#N/A,FALSE,"Dec2006"}</definedName>
    <definedName name="wrn.2006._4_2_1">{#N/A,#N/A,FALSE,"Jan2006";#N/A,#N/A,FALSE,"Feb2006";#N/A,#N/A,FALSE,"Mar2006";#N/A,#N/A,FALSE,"Apr2006";#N/A,#N/A,FALSE,"May2006";#N/A,#N/A,FALSE,"Jun2006";#N/A,#N/A,FALSE,"Jul2006";#N/A,#N/A,FALSE,"Aug2006";#N/A,#N/A,FALSE,"Sep2006";#N/A,#N/A,FALSE,"Oct2006";#N/A,#N/A,FALSE,"Nov2006";#N/A,#N/A,FALSE,"Dec2006"}</definedName>
    <definedName name="wrn.2006._4_3" localSheetId="7">{#N/A,#N/A,FALSE,"Jan2006";#N/A,#N/A,FALSE,"Feb2006";#N/A,#N/A,FALSE,"Mar2006";#N/A,#N/A,FALSE,"Apr2006";#N/A,#N/A,FALSE,"May2006";#N/A,#N/A,FALSE,"Jun2006";#N/A,#N/A,FALSE,"Jul2006";#N/A,#N/A,FALSE,"Aug2006";#N/A,#N/A,FALSE,"Sep2006";#N/A,#N/A,FALSE,"Oct2006";#N/A,#N/A,FALSE,"Nov2006";#N/A,#N/A,FALSE,"Dec2006"}</definedName>
    <definedName name="wrn.2006._4_3">{#N/A,#N/A,FALSE,"Jan2006";#N/A,#N/A,FALSE,"Feb2006";#N/A,#N/A,FALSE,"Mar2006";#N/A,#N/A,FALSE,"Apr2006";#N/A,#N/A,FALSE,"May2006";#N/A,#N/A,FALSE,"Jun2006";#N/A,#N/A,FALSE,"Jul2006";#N/A,#N/A,FALSE,"Aug2006";#N/A,#N/A,FALSE,"Sep2006";#N/A,#N/A,FALSE,"Oct2006";#N/A,#N/A,FALSE,"Nov2006";#N/A,#N/A,FALSE,"Dec2006"}</definedName>
    <definedName name="wrn.2006._4_3_1" localSheetId="7">{#N/A,#N/A,FALSE,"Jan2006";#N/A,#N/A,FALSE,"Feb2006";#N/A,#N/A,FALSE,"Mar2006";#N/A,#N/A,FALSE,"Apr2006";#N/A,#N/A,FALSE,"May2006";#N/A,#N/A,FALSE,"Jun2006";#N/A,#N/A,FALSE,"Jul2006";#N/A,#N/A,FALSE,"Aug2006";#N/A,#N/A,FALSE,"Sep2006";#N/A,#N/A,FALSE,"Oct2006";#N/A,#N/A,FALSE,"Nov2006";#N/A,#N/A,FALSE,"Dec2006"}</definedName>
    <definedName name="wrn.2006._4_3_1">{#N/A,#N/A,FALSE,"Jan2006";#N/A,#N/A,FALSE,"Feb2006";#N/A,#N/A,FALSE,"Mar2006";#N/A,#N/A,FALSE,"Apr2006";#N/A,#N/A,FALSE,"May2006";#N/A,#N/A,FALSE,"Jun2006";#N/A,#N/A,FALSE,"Jul2006";#N/A,#N/A,FALSE,"Aug2006";#N/A,#N/A,FALSE,"Sep2006";#N/A,#N/A,FALSE,"Oct2006";#N/A,#N/A,FALSE,"Nov2006";#N/A,#N/A,FALSE,"Dec2006"}</definedName>
    <definedName name="wrn.2006._4_4" localSheetId="7">{#N/A,#N/A,FALSE,"Jan2006";#N/A,#N/A,FALSE,"Feb2006";#N/A,#N/A,FALSE,"Mar2006";#N/A,#N/A,FALSE,"Apr2006";#N/A,#N/A,FALSE,"May2006";#N/A,#N/A,FALSE,"Jun2006";#N/A,#N/A,FALSE,"Jul2006";#N/A,#N/A,FALSE,"Aug2006";#N/A,#N/A,FALSE,"Sep2006";#N/A,#N/A,FALSE,"Oct2006";#N/A,#N/A,FALSE,"Nov2006";#N/A,#N/A,FALSE,"Dec2006"}</definedName>
    <definedName name="wrn.2006._4_4">{#N/A,#N/A,FALSE,"Jan2006";#N/A,#N/A,FALSE,"Feb2006";#N/A,#N/A,FALSE,"Mar2006";#N/A,#N/A,FALSE,"Apr2006";#N/A,#N/A,FALSE,"May2006";#N/A,#N/A,FALSE,"Jun2006";#N/A,#N/A,FALSE,"Jul2006";#N/A,#N/A,FALSE,"Aug2006";#N/A,#N/A,FALSE,"Sep2006";#N/A,#N/A,FALSE,"Oct2006";#N/A,#N/A,FALSE,"Nov2006";#N/A,#N/A,FALSE,"Dec2006"}</definedName>
    <definedName name="wrn.2006._4_4_1" localSheetId="7">{#N/A,#N/A,FALSE,"Jan2006";#N/A,#N/A,FALSE,"Feb2006";#N/A,#N/A,FALSE,"Mar2006";#N/A,#N/A,FALSE,"Apr2006";#N/A,#N/A,FALSE,"May2006";#N/A,#N/A,FALSE,"Jun2006";#N/A,#N/A,FALSE,"Jul2006";#N/A,#N/A,FALSE,"Aug2006";#N/A,#N/A,FALSE,"Sep2006";#N/A,#N/A,FALSE,"Oct2006";#N/A,#N/A,FALSE,"Nov2006";#N/A,#N/A,FALSE,"Dec2006"}</definedName>
    <definedName name="wrn.2006._4_4_1">{#N/A,#N/A,FALSE,"Jan2006";#N/A,#N/A,FALSE,"Feb2006";#N/A,#N/A,FALSE,"Mar2006";#N/A,#N/A,FALSE,"Apr2006";#N/A,#N/A,FALSE,"May2006";#N/A,#N/A,FALSE,"Jun2006";#N/A,#N/A,FALSE,"Jul2006";#N/A,#N/A,FALSE,"Aug2006";#N/A,#N/A,FALSE,"Sep2006";#N/A,#N/A,FALSE,"Oct2006";#N/A,#N/A,FALSE,"Nov2006";#N/A,#N/A,FALSE,"Dec2006"}</definedName>
    <definedName name="wrn.2006._4_5" localSheetId="7">{#N/A,#N/A,FALSE,"Jan2006";#N/A,#N/A,FALSE,"Feb2006";#N/A,#N/A,FALSE,"Mar2006";#N/A,#N/A,FALSE,"Apr2006";#N/A,#N/A,FALSE,"May2006";#N/A,#N/A,FALSE,"Jun2006";#N/A,#N/A,FALSE,"Jul2006";#N/A,#N/A,FALSE,"Aug2006";#N/A,#N/A,FALSE,"Sep2006";#N/A,#N/A,FALSE,"Oct2006";#N/A,#N/A,FALSE,"Nov2006";#N/A,#N/A,FALSE,"Dec2006"}</definedName>
    <definedName name="wrn.2006._4_5">{#N/A,#N/A,FALSE,"Jan2006";#N/A,#N/A,FALSE,"Feb2006";#N/A,#N/A,FALSE,"Mar2006";#N/A,#N/A,FALSE,"Apr2006";#N/A,#N/A,FALSE,"May2006";#N/A,#N/A,FALSE,"Jun2006";#N/A,#N/A,FALSE,"Jul2006";#N/A,#N/A,FALSE,"Aug2006";#N/A,#N/A,FALSE,"Sep2006";#N/A,#N/A,FALSE,"Oct2006";#N/A,#N/A,FALSE,"Nov2006";#N/A,#N/A,FALSE,"Dec2006"}</definedName>
    <definedName name="wrn.2006._5" localSheetId="7">{#N/A,#N/A,FALSE,"Jan2006";#N/A,#N/A,FALSE,"Feb2006";#N/A,#N/A,FALSE,"Mar2006";#N/A,#N/A,FALSE,"Apr2006";#N/A,#N/A,FALSE,"May2006";#N/A,#N/A,FALSE,"Jun2006";#N/A,#N/A,FALSE,"Jul2006";#N/A,#N/A,FALSE,"Aug2006";#N/A,#N/A,FALSE,"Sep2006";#N/A,#N/A,FALSE,"Oct2006";#N/A,#N/A,FALSE,"Nov2006";#N/A,#N/A,FALSE,"Dec2006"}</definedName>
    <definedName name="wrn.2006._5">{#N/A,#N/A,FALSE,"Jan2006";#N/A,#N/A,FALSE,"Feb2006";#N/A,#N/A,FALSE,"Mar2006";#N/A,#N/A,FALSE,"Apr2006";#N/A,#N/A,FALSE,"May2006";#N/A,#N/A,FALSE,"Jun2006";#N/A,#N/A,FALSE,"Jul2006";#N/A,#N/A,FALSE,"Aug2006";#N/A,#N/A,FALSE,"Sep2006";#N/A,#N/A,FALSE,"Oct2006";#N/A,#N/A,FALSE,"Nov2006";#N/A,#N/A,FALSE,"Dec2006"}</definedName>
    <definedName name="wrn.2006._5_1" localSheetId="7">{#N/A,#N/A,FALSE,"Jan2006";#N/A,#N/A,FALSE,"Feb2006";#N/A,#N/A,FALSE,"Mar2006";#N/A,#N/A,FALSE,"Apr2006";#N/A,#N/A,FALSE,"May2006";#N/A,#N/A,FALSE,"Jun2006";#N/A,#N/A,FALSE,"Jul2006";#N/A,#N/A,FALSE,"Aug2006";#N/A,#N/A,FALSE,"Sep2006";#N/A,#N/A,FALSE,"Oct2006";#N/A,#N/A,FALSE,"Nov2006";#N/A,#N/A,FALSE,"Dec2006"}</definedName>
    <definedName name="wrn.2006._5_1">{#N/A,#N/A,FALSE,"Jan2006";#N/A,#N/A,FALSE,"Feb2006";#N/A,#N/A,FALSE,"Mar2006";#N/A,#N/A,FALSE,"Apr2006";#N/A,#N/A,FALSE,"May2006";#N/A,#N/A,FALSE,"Jun2006";#N/A,#N/A,FALSE,"Jul2006";#N/A,#N/A,FALSE,"Aug2006";#N/A,#N/A,FALSE,"Sep2006";#N/A,#N/A,FALSE,"Oct2006";#N/A,#N/A,FALSE,"Nov2006";#N/A,#N/A,FALSE,"Dec2006"}</definedName>
    <definedName name="wrn.2006._5_1_1" localSheetId="7">{#N/A,#N/A,FALSE,"Jan2006";#N/A,#N/A,FALSE,"Feb2006";#N/A,#N/A,FALSE,"Mar2006";#N/A,#N/A,FALSE,"Apr2006";#N/A,#N/A,FALSE,"May2006";#N/A,#N/A,FALSE,"Jun2006";#N/A,#N/A,FALSE,"Jul2006";#N/A,#N/A,FALSE,"Aug2006";#N/A,#N/A,FALSE,"Sep2006";#N/A,#N/A,FALSE,"Oct2006";#N/A,#N/A,FALSE,"Nov2006";#N/A,#N/A,FALSE,"Dec2006"}</definedName>
    <definedName name="wrn.2006._5_1_1">{#N/A,#N/A,FALSE,"Jan2006";#N/A,#N/A,FALSE,"Feb2006";#N/A,#N/A,FALSE,"Mar2006";#N/A,#N/A,FALSE,"Apr2006";#N/A,#N/A,FALSE,"May2006";#N/A,#N/A,FALSE,"Jun2006";#N/A,#N/A,FALSE,"Jul2006";#N/A,#N/A,FALSE,"Aug2006";#N/A,#N/A,FALSE,"Sep2006";#N/A,#N/A,FALSE,"Oct2006";#N/A,#N/A,FALSE,"Nov2006";#N/A,#N/A,FALSE,"Dec2006"}</definedName>
    <definedName name="wrn.2006._5_1_1_1" localSheetId="7">{#N/A,#N/A,FALSE,"Jan2006";#N/A,#N/A,FALSE,"Feb2006";#N/A,#N/A,FALSE,"Mar2006";#N/A,#N/A,FALSE,"Apr2006";#N/A,#N/A,FALSE,"May2006";#N/A,#N/A,FALSE,"Jun2006";#N/A,#N/A,FALSE,"Jul2006";#N/A,#N/A,FALSE,"Aug2006";#N/A,#N/A,FALSE,"Sep2006";#N/A,#N/A,FALSE,"Oct2006";#N/A,#N/A,FALSE,"Nov2006";#N/A,#N/A,FALSE,"Dec2006"}</definedName>
    <definedName name="wrn.2006._5_1_1_1">{#N/A,#N/A,FALSE,"Jan2006";#N/A,#N/A,FALSE,"Feb2006";#N/A,#N/A,FALSE,"Mar2006";#N/A,#N/A,FALSE,"Apr2006";#N/A,#N/A,FALSE,"May2006";#N/A,#N/A,FALSE,"Jun2006";#N/A,#N/A,FALSE,"Jul2006";#N/A,#N/A,FALSE,"Aug2006";#N/A,#N/A,FALSE,"Sep2006";#N/A,#N/A,FALSE,"Oct2006";#N/A,#N/A,FALSE,"Nov2006";#N/A,#N/A,FALSE,"Dec2006"}</definedName>
    <definedName name="wrn.2006._5_1_2" localSheetId="7">{#N/A,#N/A,FALSE,"Jan2006";#N/A,#N/A,FALSE,"Feb2006";#N/A,#N/A,FALSE,"Mar2006";#N/A,#N/A,FALSE,"Apr2006";#N/A,#N/A,FALSE,"May2006";#N/A,#N/A,FALSE,"Jun2006";#N/A,#N/A,FALSE,"Jul2006";#N/A,#N/A,FALSE,"Aug2006";#N/A,#N/A,FALSE,"Sep2006";#N/A,#N/A,FALSE,"Oct2006";#N/A,#N/A,FALSE,"Nov2006";#N/A,#N/A,FALSE,"Dec2006"}</definedName>
    <definedName name="wrn.2006._5_1_2">{#N/A,#N/A,FALSE,"Jan2006";#N/A,#N/A,FALSE,"Feb2006";#N/A,#N/A,FALSE,"Mar2006";#N/A,#N/A,FALSE,"Apr2006";#N/A,#N/A,FALSE,"May2006";#N/A,#N/A,FALSE,"Jun2006";#N/A,#N/A,FALSE,"Jul2006";#N/A,#N/A,FALSE,"Aug2006";#N/A,#N/A,FALSE,"Sep2006";#N/A,#N/A,FALSE,"Oct2006";#N/A,#N/A,FALSE,"Nov2006";#N/A,#N/A,FALSE,"Dec2006"}</definedName>
    <definedName name="wrn.2006._5_2" localSheetId="7">{#N/A,#N/A,FALSE,"Jan2006";#N/A,#N/A,FALSE,"Feb2006";#N/A,#N/A,FALSE,"Mar2006";#N/A,#N/A,FALSE,"Apr2006";#N/A,#N/A,FALSE,"May2006";#N/A,#N/A,FALSE,"Jun2006";#N/A,#N/A,FALSE,"Jul2006";#N/A,#N/A,FALSE,"Aug2006";#N/A,#N/A,FALSE,"Sep2006";#N/A,#N/A,FALSE,"Oct2006";#N/A,#N/A,FALSE,"Nov2006";#N/A,#N/A,FALSE,"Dec2006"}</definedName>
    <definedName name="wrn.2006._5_2">{#N/A,#N/A,FALSE,"Jan2006";#N/A,#N/A,FALSE,"Feb2006";#N/A,#N/A,FALSE,"Mar2006";#N/A,#N/A,FALSE,"Apr2006";#N/A,#N/A,FALSE,"May2006";#N/A,#N/A,FALSE,"Jun2006";#N/A,#N/A,FALSE,"Jul2006";#N/A,#N/A,FALSE,"Aug2006";#N/A,#N/A,FALSE,"Sep2006";#N/A,#N/A,FALSE,"Oct2006";#N/A,#N/A,FALSE,"Nov2006";#N/A,#N/A,FALSE,"Dec2006"}</definedName>
    <definedName name="wrn.2006._5_2_1" localSheetId="7">{#N/A,#N/A,FALSE,"Jan2006";#N/A,#N/A,FALSE,"Feb2006";#N/A,#N/A,FALSE,"Mar2006";#N/A,#N/A,FALSE,"Apr2006";#N/A,#N/A,FALSE,"May2006";#N/A,#N/A,FALSE,"Jun2006";#N/A,#N/A,FALSE,"Jul2006";#N/A,#N/A,FALSE,"Aug2006";#N/A,#N/A,FALSE,"Sep2006";#N/A,#N/A,FALSE,"Oct2006";#N/A,#N/A,FALSE,"Nov2006";#N/A,#N/A,FALSE,"Dec2006"}</definedName>
    <definedName name="wrn.2006._5_2_1">{#N/A,#N/A,FALSE,"Jan2006";#N/A,#N/A,FALSE,"Feb2006";#N/A,#N/A,FALSE,"Mar2006";#N/A,#N/A,FALSE,"Apr2006";#N/A,#N/A,FALSE,"May2006";#N/A,#N/A,FALSE,"Jun2006";#N/A,#N/A,FALSE,"Jul2006";#N/A,#N/A,FALSE,"Aug2006";#N/A,#N/A,FALSE,"Sep2006";#N/A,#N/A,FALSE,"Oct2006";#N/A,#N/A,FALSE,"Nov2006";#N/A,#N/A,FALSE,"Dec2006"}</definedName>
    <definedName name="wrn.2006._5_3" localSheetId="7">{#N/A,#N/A,FALSE,"Jan2006";#N/A,#N/A,FALSE,"Feb2006";#N/A,#N/A,FALSE,"Mar2006";#N/A,#N/A,FALSE,"Apr2006";#N/A,#N/A,FALSE,"May2006";#N/A,#N/A,FALSE,"Jun2006";#N/A,#N/A,FALSE,"Jul2006";#N/A,#N/A,FALSE,"Aug2006";#N/A,#N/A,FALSE,"Sep2006";#N/A,#N/A,FALSE,"Oct2006";#N/A,#N/A,FALSE,"Nov2006";#N/A,#N/A,FALSE,"Dec2006"}</definedName>
    <definedName name="wrn.2006._5_3">{#N/A,#N/A,FALSE,"Jan2006";#N/A,#N/A,FALSE,"Feb2006";#N/A,#N/A,FALSE,"Mar2006";#N/A,#N/A,FALSE,"Apr2006";#N/A,#N/A,FALSE,"May2006";#N/A,#N/A,FALSE,"Jun2006";#N/A,#N/A,FALSE,"Jul2006";#N/A,#N/A,FALSE,"Aug2006";#N/A,#N/A,FALSE,"Sep2006";#N/A,#N/A,FALSE,"Oct2006";#N/A,#N/A,FALSE,"Nov2006";#N/A,#N/A,FALSE,"Dec2006"}</definedName>
    <definedName name="wrn.2006._5_3_1" localSheetId="7">{#N/A,#N/A,FALSE,"Jan2006";#N/A,#N/A,FALSE,"Feb2006";#N/A,#N/A,FALSE,"Mar2006";#N/A,#N/A,FALSE,"Apr2006";#N/A,#N/A,FALSE,"May2006";#N/A,#N/A,FALSE,"Jun2006";#N/A,#N/A,FALSE,"Jul2006";#N/A,#N/A,FALSE,"Aug2006";#N/A,#N/A,FALSE,"Sep2006";#N/A,#N/A,FALSE,"Oct2006";#N/A,#N/A,FALSE,"Nov2006";#N/A,#N/A,FALSE,"Dec2006"}</definedName>
    <definedName name="wrn.2006._5_3_1">{#N/A,#N/A,FALSE,"Jan2006";#N/A,#N/A,FALSE,"Feb2006";#N/A,#N/A,FALSE,"Mar2006";#N/A,#N/A,FALSE,"Apr2006";#N/A,#N/A,FALSE,"May2006";#N/A,#N/A,FALSE,"Jun2006";#N/A,#N/A,FALSE,"Jul2006";#N/A,#N/A,FALSE,"Aug2006";#N/A,#N/A,FALSE,"Sep2006";#N/A,#N/A,FALSE,"Oct2006";#N/A,#N/A,FALSE,"Nov2006";#N/A,#N/A,FALSE,"Dec2006"}</definedName>
    <definedName name="wrn.2006._5_4" localSheetId="7">{#N/A,#N/A,FALSE,"Jan2006";#N/A,#N/A,FALSE,"Feb2006";#N/A,#N/A,FALSE,"Mar2006";#N/A,#N/A,FALSE,"Apr2006";#N/A,#N/A,FALSE,"May2006";#N/A,#N/A,FALSE,"Jun2006";#N/A,#N/A,FALSE,"Jul2006";#N/A,#N/A,FALSE,"Aug2006";#N/A,#N/A,FALSE,"Sep2006";#N/A,#N/A,FALSE,"Oct2006";#N/A,#N/A,FALSE,"Nov2006";#N/A,#N/A,FALSE,"Dec2006"}</definedName>
    <definedName name="wrn.2006._5_4">{#N/A,#N/A,FALSE,"Jan2006";#N/A,#N/A,FALSE,"Feb2006";#N/A,#N/A,FALSE,"Mar2006";#N/A,#N/A,FALSE,"Apr2006";#N/A,#N/A,FALSE,"May2006";#N/A,#N/A,FALSE,"Jun2006";#N/A,#N/A,FALSE,"Jul2006";#N/A,#N/A,FALSE,"Aug2006";#N/A,#N/A,FALSE,"Sep2006";#N/A,#N/A,FALSE,"Oct2006";#N/A,#N/A,FALSE,"Nov2006";#N/A,#N/A,FALSE,"Dec2006"}</definedName>
    <definedName name="wrn.2006._5_4_1" localSheetId="7">{#N/A,#N/A,FALSE,"Jan2006";#N/A,#N/A,FALSE,"Feb2006";#N/A,#N/A,FALSE,"Mar2006";#N/A,#N/A,FALSE,"Apr2006";#N/A,#N/A,FALSE,"May2006";#N/A,#N/A,FALSE,"Jun2006";#N/A,#N/A,FALSE,"Jul2006";#N/A,#N/A,FALSE,"Aug2006";#N/A,#N/A,FALSE,"Sep2006";#N/A,#N/A,FALSE,"Oct2006";#N/A,#N/A,FALSE,"Nov2006";#N/A,#N/A,FALSE,"Dec2006"}</definedName>
    <definedName name="wrn.2006._5_4_1">{#N/A,#N/A,FALSE,"Jan2006";#N/A,#N/A,FALSE,"Feb2006";#N/A,#N/A,FALSE,"Mar2006";#N/A,#N/A,FALSE,"Apr2006";#N/A,#N/A,FALSE,"May2006";#N/A,#N/A,FALSE,"Jun2006";#N/A,#N/A,FALSE,"Jul2006";#N/A,#N/A,FALSE,"Aug2006";#N/A,#N/A,FALSE,"Sep2006";#N/A,#N/A,FALSE,"Oct2006";#N/A,#N/A,FALSE,"Nov2006";#N/A,#N/A,FALSE,"Dec2006"}</definedName>
    <definedName name="wrn.2006._5_5" localSheetId="7">{#N/A,#N/A,FALSE,"Jan2006";#N/A,#N/A,FALSE,"Feb2006";#N/A,#N/A,FALSE,"Mar2006";#N/A,#N/A,FALSE,"Apr2006";#N/A,#N/A,FALSE,"May2006";#N/A,#N/A,FALSE,"Jun2006";#N/A,#N/A,FALSE,"Jul2006";#N/A,#N/A,FALSE,"Aug2006";#N/A,#N/A,FALSE,"Sep2006";#N/A,#N/A,FALSE,"Oct2006";#N/A,#N/A,FALSE,"Nov2006";#N/A,#N/A,FALSE,"Dec2006"}</definedName>
    <definedName name="wrn.2006._5_5">{#N/A,#N/A,FALSE,"Jan2006";#N/A,#N/A,FALSE,"Feb2006";#N/A,#N/A,FALSE,"Mar2006";#N/A,#N/A,FALSE,"Apr2006";#N/A,#N/A,FALSE,"May2006";#N/A,#N/A,FALSE,"Jun2006";#N/A,#N/A,FALSE,"Jul2006";#N/A,#N/A,FALSE,"Aug2006";#N/A,#N/A,FALSE,"Sep2006";#N/A,#N/A,FALSE,"Oct2006";#N/A,#N/A,FALSE,"Nov2006";#N/A,#N/A,FALSE,"Dec2006"}</definedName>
    <definedName name="WRN.2006A." localSheetId="7">{#N/A,#N/A,FALSE,"Jan2006";#N/A,#N/A,FALSE,"Feb2006";#N/A,#N/A,FALSE,"Mar2006";#N/A,#N/A,FALSE,"Apr2006";#N/A,#N/A,FALSE,"May2006";#N/A,#N/A,FALSE,"Jun2006";#N/A,#N/A,FALSE,"Jul2006";#N/A,#N/A,FALSE,"Aug2006";#N/A,#N/A,FALSE,"Sep2006";#N/A,#N/A,FALSE,"Oct2006";#N/A,#N/A,FALSE,"Nov2006";#N/A,#N/A,FALSE,"Dec2006"}</definedName>
    <definedName name="WRN.2006A.">{#N/A,#N/A,FALSE,"Jan2006";#N/A,#N/A,FALSE,"Feb2006";#N/A,#N/A,FALSE,"Mar2006";#N/A,#N/A,FALSE,"Apr2006";#N/A,#N/A,FALSE,"May2006";#N/A,#N/A,FALSE,"Jun2006";#N/A,#N/A,FALSE,"Jul2006";#N/A,#N/A,FALSE,"Aug2006";#N/A,#N/A,FALSE,"Sep2006";#N/A,#N/A,FALSE,"Oct2006";#N/A,#N/A,FALSE,"Nov2006";#N/A,#N/A,FALSE,"Dec2006"}</definedName>
    <definedName name="wrn.2007." localSheetId="7">{#N/A,#N/A,FALSE,"Jan2007";#N/A,#N/A,FALSE,"Feb2007";#N/A,#N/A,FALSE,"Mar2007";#N/A,#N/A,FALSE,"Apr2007";#N/A,#N/A,FALSE,"May2007";#N/A,#N/A,FALSE,"Jun2007";#N/A,#N/A,FALSE,"Jul2007";#N/A,#N/A,FALSE,"Aug2007";#N/A,#N/A,FALSE,"Sept2007";#N/A,#N/A,FALSE,"Oct2007"}</definedName>
    <definedName name="wrn.2007.">{#N/A,#N/A,FALSE,"Jan2007";#N/A,#N/A,FALSE,"Feb2007";#N/A,#N/A,FALSE,"Mar2007";#N/A,#N/A,FALSE,"Apr2007";#N/A,#N/A,FALSE,"May2007";#N/A,#N/A,FALSE,"Jun2007";#N/A,#N/A,FALSE,"Jul2007";#N/A,#N/A,FALSE,"Aug2007";#N/A,#N/A,FALSE,"Sept2007";#N/A,#N/A,FALSE,"Oct2007"}</definedName>
    <definedName name="wrn.2007._1" localSheetId="7">{#N/A,#N/A,FALSE,"Jan2007";#N/A,#N/A,FALSE,"Feb2007";#N/A,#N/A,FALSE,"Mar2007";#N/A,#N/A,FALSE,"Apr2007";#N/A,#N/A,FALSE,"May2007";#N/A,#N/A,FALSE,"Jun2007";#N/A,#N/A,FALSE,"Jul2007";#N/A,#N/A,FALSE,"Aug2007";#N/A,#N/A,FALSE,"Sept2007";#N/A,#N/A,FALSE,"Oct2007"}</definedName>
    <definedName name="wrn.2007._1">{#N/A,#N/A,FALSE,"Jan2007";#N/A,#N/A,FALSE,"Feb2007";#N/A,#N/A,FALSE,"Mar2007";#N/A,#N/A,FALSE,"Apr2007";#N/A,#N/A,FALSE,"May2007";#N/A,#N/A,FALSE,"Jun2007";#N/A,#N/A,FALSE,"Jul2007";#N/A,#N/A,FALSE,"Aug2007";#N/A,#N/A,FALSE,"Sept2007";#N/A,#N/A,FALSE,"Oct2007"}</definedName>
    <definedName name="wrn.2007._1_2" localSheetId="7">{#N/A,#N/A,FALSE,"Jan2007";#N/A,#N/A,FALSE,"Feb2007";#N/A,#N/A,FALSE,"Mar2007";#N/A,#N/A,FALSE,"Apr2007";#N/A,#N/A,FALSE,"May2007";#N/A,#N/A,FALSE,"Jun2007";#N/A,#N/A,FALSE,"Jul2007";#N/A,#N/A,FALSE,"Aug2007";#N/A,#N/A,FALSE,"Sept2007";#N/A,#N/A,FALSE,"Oct2007"}</definedName>
    <definedName name="wrn.2007._1_2">{#N/A,#N/A,FALSE,"Jan2007";#N/A,#N/A,FALSE,"Feb2007";#N/A,#N/A,FALSE,"Mar2007";#N/A,#N/A,FALSE,"Apr2007";#N/A,#N/A,FALSE,"May2007";#N/A,#N/A,FALSE,"Jun2007";#N/A,#N/A,FALSE,"Jul2007";#N/A,#N/A,FALSE,"Aug2007";#N/A,#N/A,FALSE,"Sept2007";#N/A,#N/A,FALSE,"Oct2007"}</definedName>
    <definedName name="wrn.2007._1_2_1" localSheetId="7">{#N/A,#N/A,FALSE,"Jan2007";#N/A,#N/A,FALSE,"Feb2007";#N/A,#N/A,FALSE,"Mar2007";#N/A,#N/A,FALSE,"Apr2007";#N/A,#N/A,FALSE,"May2007";#N/A,#N/A,FALSE,"Jun2007";#N/A,#N/A,FALSE,"Jul2007";#N/A,#N/A,FALSE,"Aug2007";#N/A,#N/A,FALSE,"Sept2007";#N/A,#N/A,FALSE,"Oct2007"}</definedName>
    <definedName name="wrn.2007._1_2_1">{#N/A,#N/A,FALSE,"Jan2007";#N/A,#N/A,FALSE,"Feb2007";#N/A,#N/A,FALSE,"Mar2007";#N/A,#N/A,FALSE,"Apr2007";#N/A,#N/A,FALSE,"May2007";#N/A,#N/A,FALSE,"Jun2007";#N/A,#N/A,FALSE,"Jul2007";#N/A,#N/A,FALSE,"Aug2007";#N/A,#N/A,FALSE,"Sept2007";#N/A,#N/A,FALSE,"Oct2007"}</definedName>
    <definedName name="wrn.2007._2" localSheetId="7">{#N/A,#N/A,FALSE,"Jan2007";#N/A,#N/A,FALSE,"Feb2007";#N/A,#N/A,FALSE,"Mar2007";#N/A,#N/A,FALSE,"Apr2007";#N/A,#N/A,FALSE,"May2007";#N/A,#N/A,FALSE,"Jun2007";#N/A,#N/A,FALSE,"Jul2007";#N/A,#N/A,FALSE,"Aug2007";#N/A,#N/A,FALSE,"Sept2007";#N/A,#N/A,FALSE,"Oct2007"}</definedName>
    <definedName name="wrn.2007._2">{#N/A,#N/A,FALSE,"Jan2007";#N/A,#N/A,FALSE,"Feb2007";#N/A,#N/A,FALSE,"Mar2007";#N/A,#N/A,FALSE,"Apr2007";#N/A,#N/A,FALSE,"May2007";#N/A,#N/A,FALSE,"Jun2007";#N/A,#N/A,FALSE,"Jul2007";#N/A,#N/A,FALSE,"Aug2007";#N/A,#N/A,FALSE,"Sept2007";#N/A,#N/A,FALSE,"Oct2007"}</definedName>
    <definedName name="wrn.2007._2_1" localSheetId="7">{#N/A,#N/A,FALSE,"Jan2007";#N/A,#N/A,FALSE,"Feb2007";#N/A,#N/A,FALSE,"Mar2007";#N/A,#N/A,FALSE,"Apr2007";#N/A,#N/A,FALSE,"May2007";#N/A,#N/A,FALSE,"Jun2007";#N/A,#N/A,FALSE,"Jul2007";#N/A,#N/A,FALSE,"Aug2007";#N/A,#N/A,FALSE,"Sept2007";#N/A,#N/A,FALSE,"Oct2007"}</definedName>
    <definedName name="wrn.2007._2_1">{#N/A,#N/A,FALSE,"Jan2007";#N/A,#N/A,FALSE,"Feb2007";#N/A,#N/A,FALSE,"Mar2007";#N/A,#N/A,FALSE,"Apr2007";#N/A,#N/A,FALSE,"May2007";#N/A,#N/A,FALSE,"Jun2007";#N/A,#N/A,FALSE,"Jul2007";#N/A,#N/A,FALSE,"Aug2007";#N/A,#N/A,FALSE,"Sept2007";#N/A,#N/A,FALSE,"Oct2007"}</definedName>
    <definedName name="wrn.2007._2_1_1" localSheetId="7">{#N/A,#N/A,FALSE,"Jan2007";#N/A,#N/A,FALSE,"Feb2007";#N/A,#N/A,FALSE,"Mar2007";#N/A,#N/A,FALSE,"Apr2007";#N/A,#N/A,FALSE,"May2007";#N/A,#N/A,FALSE,"Jun2007";#N/A,#N/A,FALSE,"Jul2007";#N/A,#N/A,FALSE,"Aug2007";#N/A,#N/A,FALSE,"Sept2007";#N/A,#N/A,FALSE,"Oct2007"}</definedName>
    <definedName name="wrn.2007._2_1_1">{#N/A,#N/A,FALSE,"Jan2007";#N/A,#N/A,FALSE,"Feb2007";#N/A,#N/A,FALSE,"Mar2007";#N/A,#N/A,FALSE,"Apr2007";#N/A,#N/A,FALSE,"May2007";#N/A,#N/A,FALSE,"Jun2007";#N/A,#N/A,FALSE,"Jul2007";#N/A,#N/A,FALSE,"Aug2007";#N/A,#N/A,FALSE,"Sept2007";#N/A,#N/A,FALSE,"Oct2007"}</definedName>
    <definedName name="wrn.2007._2_1_1_1" localSheetId="7">{#N/A,#N/A,FALSE,"Jan2007";#N/A,#N/A,FALSE,"Feb2007";#N/A,#N/A,FALSE,"Mar2007";#N/A,#N/A,FALSE,"Apr2007";#N/A,#N/A,FALSE,"May2007";#N/A,#N/A,FALSE,"Jun2007";#N/A,#N/A,FALSE,"Jul2007";#N/A,#N/A,FALSE,"Aug2007";#N/A,#N/A,FALSE,"Sept2007";#N/A,#N/A,FALSE,"Oct2007"}</definedName>
    <definedName name="wrn.2007._2_1_1_1">{#N/A,#N/A,FALSE,"Jan2007";#N/A,#N/A,FALSE,"Feb2007";#N/A,#N/A,FALSE,"Mar2007";#N/A,#N/A,FALSE,"Apr2007";#N/A,#N/A,FALSE,"May2007";#N/A,#N/A,FALSE,"Jun2007";#N/A,#N/A,FALSE,"Jul2007";#N/A,#N/A,FALSE,"Aug2007";#N/A,#N/A,FALSE,"Sept2007";#N/A,#N/A,FALSE,"Oct2007"}</definedName>
    <definedName name="wrn.2007._2_1_2" localSheetId="7">{#N/A,#N/A,FALSE,"Jan2007";#N/A,#N/A,FALSE,"Feb2007";#N/A,#N/A,FALSE,"Mar2007";#N/A,#N/A,FALSE,"Apr2007";#N/A,#N/A,FALSE,"May2007";#N/A,#N/A,FALSE,"Jun2007";#N/A,#N/A,FALSE,"Jul2007";#N/A,#N/A,FALSE,"Aug2007";#N/A,#N/A,FALSE,"Sept2007";#N/A,#N/A,FALSE,"Oct2007"}</definedName>
    <definedName name="wrn.2007._2_1_2">{#N/A,#N/A,FALSE,"Jan2007";#N/A,#N/A,FALSE,"Feb2007";#N/A,#N/A,FALSE,"Mar2007";#N/A,#N/A,FALSE,"Apr2007";#N/A,#N/A,FALSE,"May2007";#N/A,#N/A,FALSE,"Jun2007";#N/A,#N/A,FALSE,"Jul2007";#N/A,#N/A,FALSE,"Aug2007";#N/A,#N/A,FALSE,"Sept2007";#N/A,#N/A,FALSE,"Oct2007"}</definedName>
    <definedName name="wrn.2007._2_2" localSheetId="7">{#N/A,#N/A,FALSE,"Jan2007";#N/A,#N/A,FALSE,"Feb2007";#N/A,#N/A,FALSE,"Mar2007";#N/A,#N/A,FALSE,"Apr2007";#N/A,#N/A,FALSE,"May2007";#N/A,#N/A,FALSE,"Jun2007";#N/A,#N/A,FALSE,"Jul2007";#N/A,#N/A,FALSE,"Aug2007";#N/A,#N/A,FALSE,"Sept2007";#N/A,#N/A,FALSE,"Oct2007"}</definedName>
    <definedName name="wrn.2007._2_2">{#N/A,#N/A,FALSE,"Jan2007";#N/A,#N/A,FALSE,"Feb2007";#N/A,#N/A,FALSE,"Mar2007";#N/A,#N/A,FALSE,"Apr2007";#N/A,#N/A,FALSE,"May2007";#N/A,#N/A,FALSE,"Jun2007";#N/A,#N/A,FALSE,"Jul2007";#N/A,#N/A,FALSE,"Aug2007";#N/A,#N/A,FALSE,"Sept2007";#N/A,#N/A,FALSE,"Oct2007"}</definedName>
    <definedName name="wrn.2007._2_2_1" localSheetId="7">{#N/A,#N/A,FALSE,"Jan2007";#N/A,#N/A,FALSE,"Feb2007";#N/A,#N/A,FALSE,"Mar2007";#N/A,#N/A,FALSE,"Apr2007";#N/A,#N/A,FALSE,"May2007";#N/A,#N/A,FALSE,"Jun2007";#N/A,#N/A,FALSE,"Jul2007";#N/A,#N/A,FALSE,"Aug2007";#N/A,#N/A,FALSE,"Sept2007";#N/A,#N/A,FALSE,"Oct2007"}</definedName>
    <definedName name="wrn.2007._2_2_1">{#N/A,#N/A,FALSE,"Jan2007";#N/A,#N/A,FALSE,"Feb2007";#N/A,#N/A,FALSE,"Mar2007";#N/A,#N/A,FALSE,"Apr2007";#N/A,#N/A,FALSE,"May2007";#N/A,#N/A,FALSE,"Jun2007";#N/A,#N/A,FALSE,"Jul2007";#N/A,#N/A,FALSE,"Aug2007";#N/A,#N/A,FALSE,"Sept2007";#N/A,#N/A,FALSE,"Oct2007"}</definedName>
    <definedName name="wrn.2007._2_3" localSheetId="7">{#N/A,#N/A,FALSE,"Jan2007";#N/A,#N/A,FALSE,"Feb2007";#N/A,#N/A,FALSE,"Mar2007";#N/A,#N/A,FALSE,"Apr2007";#N/A,#N/A,FALSE,"May2007";#N/A,#N/A,FALSE,"Jun2007";#N/A,#N/A,FALSE,"Jul2007";#N/A,#N/A,FALSE,"Aug2007";#N/A,#N/A,FALSE,"Sept2007";#N/A,#N/A,FALSE,"Oct2007"}</definedName>
    <definedName name="wrn.2007._2_3">{#N/A,#N/A,FALSE,"Jan2007";#N/A,#N/A,FALSE,"Feb2007";#N/A,#N/A,FALSE,"Mar2007";#N/A,#N/A,FALSE,"Apr2007";#N/A,#N/A,FALSE,"May2007";#N/A,#N/A,FALSE,"Jun2007";#N/A,#N/A,FALSE,"Jul2007";#N/A,#N/A,FALSE,"Aug2007";#N/A,#N/A,FALSE,"Sept2007";#N/A,#N/A,FALSE,"Oct2007"}</definedName>
    <definedName name="wrn.2007._2_3_1" localSheetId="7">{#N/A,#N/A,FALSE,"Jan2007";#N/A,#N/A,FALSE,"Feb2007";#N/A,#N/A,FALSE,"Mar2007";#N/A,#N/A,FALSE,"Apr2007";#N/A,#N/A,FALSE,"May2007";#N/A,#N/A,FALSE,"Jun2007";#N/A,#N/A,FALSE,"Jul2007";#N/A,#N/A,FALSE,"Aug2007";#N/A,#N/A,FALSE,"Sept2007";#N/A,#N/A,FALSE,"Oct2007"}</definedName>
    <definedName name="wrn.2007._2_3_1">{#N/A,#N/A,FALSE,"Jan2007";#N/A,#N/A,FALSE,"Feb2007";#N/A,#N/A,FALSE,"Mar2007";#N/A,#N/A,FALSE,"Apr2007";#N/A,#N/A,FALSE,"May2007";#N/A,#N/A,FALSE,"Jun2007";#N/A,#N/A,FALSE,"Jul2007";#N/A,#N/A,FALSE,"Aug2007";#N/A,#N/A,FALSE,"Sept2007";#N/A,#N/A,FALSE,"Oct2007"}</definedName>
    <definedName name="wrn.2007._2_4" localSheetId="7">{#N/A,#N/A,FALSE,"Jan2007";#N/A,#N/A,FALSE,"Feb2007";#N/A,#N/A,FALSE,"Mar2007";#N/A,#N/A,FALSE,"Apr2007";#N/A,#N/A,FALSE,"May2007";#N/A,#N/A,FALSE,"Jun2007";#N/A,#N/A,FALSE,"Jul2007";#N/A,#N/A,FALSE,"Aug2007";#N/A,#N/A,FALSE,"Sept2007";#N/A,#N/A,FALSE,"Oct2007"}</definedName>
    <definedName name="wrn.2007._2_4">{#N/A,#N/A,FALSE,"Jan2007";#N/A,#N/A,FALSE,"Feb2007";#N/A,#N/A,FALSE,"Mar2007";#N/A,#N/A,FALSE,"Apr2007";#N/A,#N/A,FALSE,"May2007";#N/A,#N/A,FALSE,"Jun2007";#N/A,#N/A,FALSE,"Jul2007";#N/A,#N/A,FALSE,"Aug2007";#N/A,#N/A,FALSE,"Sept2007";#N/A,#N/A,FALSE,"Oct2007"}</definedName>
    <definedName name="wrn.2007._2_4_1" localSheetId="7">{#N/A,#N/A,FALSE,"Jan2007";#N/A,#N/A,FALSE,"Feb2007";#N/A,#N/A,FALSE,"Mar2007";#N/A,#N/A,FALSE,"Apr2007";#N/A,#N/A,FALSE,"May2007";#N/A,#N/A,FALSE,"Jun2007";#N/A,#N/A,FALSE,"Jul2007";#N/A,#N/A,FALSE,"Aug2007";#N/A,#N/A,FALSE,"Sept2007";#N/A,#N/A,FALSE,"Oct2007"}</definedName>
    <definedName name="wrn.2007._2_4_1">{#N/A,#N/A,FALSE,"Jan2007";#N/A,#N/A,FALSE,"Feb2007";#N/A,#N/A,FALSE,"Mar2007";#N/A,#N/A,FALSE,"Apr2007";#N/A,#N/A,FALSE,"May2007";#N/A,#N/A,FALSE,"Jun2007";#N/A,#N/A,FALSE,"Jul2007";#N/A,#N/A,FALSE,"Aug2007";#N/A,#N/A,FALSE,"Sept2007";#N/A,#N/A,FALSE,"Oct2007"}</definedName>
    <definedName name="wrn.2007._2_5" localSheetId="7">{#N/A,#N/A,FALSE,"Jan2007";#N/A,#N/A,FALSE,"Feb2007";#N/A,#N/A,FALSE,"Mar2007";#N/A,#N/A,FALSE,"Apr2007";#N/A,#N/A,FALSE,"May2007";#N/A,#N/A,FALSE,"Jun2007";#N/A,#N/A,FALSE,"Jul2007";#N/A,#N/A,FALSE,"Aug2007";#N/A,#N/A,FALSE,"Sept2007";#N/A,#N/A,FALSE,"Oct2007"}</definedName>
    <definedName name="wrn.2007._2_5">{#N/A,#N/A,FALSE,"Jan2007";#N/A,#N/A,FALSE,"Feb2007";#N/A,#N/A,FALSE,"Mar2007";#N/A,#N/A,FALSE,"Apr2007";#N/A,#N/A,FALSE,"May2007";#N/A,#N/A,FALSE,"Jun2007";#N/A,#N/A,FALSE,"Jul2007";#N/A,#N/A,FALSE,"Aug2007";#N/A,#N/A,FALSE,"Sept2007";#N/A,#N/A,FALSE,"Oct2007"}</definedName>
    <definedName name="wrn.2007._3" localSheetId="7">{#N/A,#N/A,FALSE,"Jan2007";#N/A,#N/A,FALSE,"Feb2007";#N/A,#N/A,FALSE,"Mar2007";#N/A,#N/A,FALSE,"Apr2007";#N/A,#N/A,FALSE,"May2007";#N/A,#N/A,FALSE,"Jun2007";#N/A,#N/A,FALSE,"Jul2007";#N/A,#N/A,FALSE,"Aug2007";#N/A,#N/A,FALSE,"Sept2007";#N/A,#N/A,FALSE,"Oct2007"}</definedName>
    <definedName name="wrn.2007._3">{#N/A,#N/A,FALSE,"Jan2007";#N/A,#N/A,FALSE,"Feb2007";#N/A,#N/A,FALSE,"Mar2007";#N/A,#N/A,FALSE,"Apr2007";#N/A,#N/A,FALSE,"May2007";#N/A,#N/A,FALSE,"Jun2007";#N/A,#N/A,FALSE,"Jul2007";#N/A,#N/A,FALSE,"Aug2007";#N/A,#N/A,FALSE,"Sept2007";#N/A,#N/A,FALSE,"Oct2007"}</definedName>
    <definedName name="wrn.2007._3_1" localSheetId="7">{#N/A,#N/A,FALSE,"Jan2007";#N/A,#N/A,FALSE,"Feb2007";#N/A,#N/A,FALSE,"Mar2007";#N/A,#N/A,FALSE,"Apr2007";#N/A,#N/A,FALSE,"May2007";#N/A,#N/A,FALSE,"Jun2007";#N/A,#N/A,FALSE,"Jul2007";#N/A,#N/A,FALSE,"Aug2007";#N/A,#N/A,FALSE,"Sept2007";#N/A,#N/A,FALSE,"Oct2007"}</definedName>
    <definedName name="wrn.2007._3_1">{#N/A,#N/A,FALSE,"Jan2007";#N/A,#N/A,FALSE,"Feb2007";#N/A,#N/A,FALSE,"Mar2007";#N/A,#N/A,FALSE,"Apr2007";#N/A,#N/A,FALSE,"May2007";#N/A,#N/A,FALSE,"Jun2007";#N/A,#N/A,FALSE,"Jul2007";#N/A,#N/A,FALSE,"Aug2007";#N/A,#N/A,FALSE,"Sept2007";#N/A,#N/A,FALSE,"Oct2007"}</definedName>
    <definedName name="wrn.2007._3_1_1" localSheetId="7">{#N/A,#N/A,FALSE,"Jan2007";#N/A,#N/A,FALSE,"Feb2007";#N/A,#N/A,FALSE,"Mar2007";#N/A,#N/A,FALSE,"Apr2007";#N/A,#N/A,FALSE,"May2007";#N/A,#N/A,FALSE,"Jun2007";#N/A,#N/A,FALSE,"Jul2007";#N/A,#N/A,FALSE,"Aug2007";#N/A,#N/A,FALSE,"Sept2007";#N/A,#N/A,FALSE,"Oct2007"}</definedName>
    <definedName name="wrn.2007._3_1_1">{#N/A,#N/A,FALSE,"Jan2007";#N/A,#N/A,FALSE,"Feb2007";#N/A,#N/A,FALSE,"Mar2007";#N/A,#N/A,FALSE,"Apr2007";#N/A,#N/A,FALSE,"May2007";#N/A,#N/A,FALSE,"Jun2007";#N/A,#N/A,FALSE,"Jul2007";#N/A,#N/A,FALSE,"Aug2007";#N/A,#N/A,FALSE,"Sept2007";#N/A,#N/A,FALSE,"Oct2007"}</definedName>
    <definedName name="wrn.2007._3_1_1_1" localSheetId="7">{#N/A,#N/A,FALSE,"Jan2007";#N/A,#N/A,FALSE,"Feb2007";#N/A,#N/A,FALSE,"Mar2007";#N/A,#N/A,FALSE,"Apr2007";#N/A,#N/A,FALSE,"May2007";#N/A,#N/A,FALSE,"Jun2007";#N/A,#N/A,FALSE,"Jul2007";#N/A,#N/A,FALSE,"Aug2007";#N/A,#N/A,FALSE,"Sept2007";#N/A,#N/A,FALSE,"Oct2007"}</definedName>
    <definedName name="wrn.2007._3_1_1_1">{#N/A,#N/A,FALSE,"Jan2007";#N/A,#N/A,FALSE,"Feb2007";#N/A,#N/A,FALSE,"Mar2007";#N/A,#N/A,FALSE,"Apr2007";#N/A,#N/A,FALSE,"May2007";#N/A,#N/A,FALSE,"Jun2007";#N/A,#N/A,FALSE,"Jul2007";#N/A,#N/A,FALSE,"Aug2007";#N/A,#N/A,FALSE,"Sept2007";#N/A,#N/A,FALSE,"Oct2007"}</definedName>
    <definedName name="wrn.2007._3_1_2" localSheetId="7">{#N/A,#N/A,FALSE,"Jan2007";#N/A,#N/A,FALSE,"Feb2007";#N/A,#N/A,FALSE,"Mar2007";#N/A,#N/A,FALSE,"Apr2007";#N/A,#N/A,FALSE,"May2007";#N/A,#N/A,FALSE,"Jun2007";#N/A,#N/A,FALSE,"Jul2007";#N/A,#N/A,FALSE,"Aug2007";#N/A,#N/A,FALSE,"Sept2007";#N/A,#N/A,FALSE,"Oct2007"}</definedName>
    <definedName name="wrn.2007._3_1_2">{#N/A,#N/A,FALSE,"Jan2007";#N/A,#N/A,FALSE,"Feb2007";#N/A,#N/A,FALSE,"Mar2007";#N/A,#N/A,FALSE,"Apr2007";#N/A,#N/A,FALSE,"May2007";#N/A,#N/A,FALSE,"Jun2007";#N/A,#N/A,FALSE,"Jul2007";#N/A,#N/A,FALSE,"Aug2007";#N/A,#N/A,FALSE,"Sept2007";#N/A,#N/A,FALSE,"Oct2007"}</definedName>
    <definedName name="wrn.2007._3_2" localSheetId="7">{#N/A,#N/A,FALSE,"Jan2007";#N/A,#N/A,FALSE,"Feb2007";#N/A,#N/A,FALSE,"Mar2007";#N/A,#N/A,FALSE,"Apr2007";#N/A,#N/A,FALSE,"May2007";#N/A,#N/A,FALSE,"Jun2007";#N/A,#N/A,FALSE,"Jul2007";#N/A,#N/A,FALSE,"Aug2007";#N/A,#N/A,FALSE,"Sept2007";#N/A,#N/A,FALSE,"Oct2007"}</definedName>
    <definedName name="wrn.2007._3_2">{#N/A,#N/A,FALSE,"Jan2007";#N/A,#N/A,FALSE,"Feb2007";#N/A,#N/A,FALSE,"Mar2007";#N/A,#N/A,FALSE,"Apr2007";#N/A,#N/A,FALSE,"May2007";#N/A,#N/A,FALSE,"Jun2007";#N/A,#N/A,FALSE,"Jul2007";#N/A,#N/A,FALSE,"Aug2007";#N/A,#N/A,FALSE,"Sept2007";#N/A,#N/A,FALSE,"Oct2007"}</definedName>
    <definedName name="wrn.2007._3_2_1" localSheetId="7">{#N/A,#N/A,FALSE,"Jan2007";#N/A,#N/A,FALSE,"Feb2007";#N/A,#N/A,FALSE,"Mar2007";#N/A,#N/A,FALSE,"Apr2007";#N/A,#N/A,FALSE,"May2007";#N/A,#N/A,FALSE,"Jun2007";#N/A,#N/A,FALSE,"Jul2007";#N/A,#N/A,FALSE,"Aug2007";#N/A,#N/A,FALSE,"Sept2007";#N/A,#N/A,FALSE,"Oct2007"}</definedName>
    <definedName name="wrn.2007._3_2_1">{#N/A,#N/A,FALSE,"Jan2007";#N/A,#N/A,FALSE,"Feb2007";#N/A,#N/A,FALSE,"Mar2007";#N/A,#N/A,FALSE,"Apr2007";#N/A,#N/A,FALSE,"May2007";#N/A,#N/A,FALSE,"Jun2007";#N/A,#N/A,FALSE,"Jul2007";#N/A,#N/A,FALSE,"Aug2007";#N/A,#N/A,FALSE,"Sept2007";#N/A,#N/A,FALSE,"Oct2007"}</definedName>
    <definedName name="wrn.2007._3_3" localSheetId="7">{#N/A,#N/A,FALSE,"Jan2007";#N/A,#N/A,FALSE,"Feb2007";#N/A,#N/A,FALSE,"Mar2007";#N/A,#N/A,FALSE,"Apr2007";#N/A,#N/A,FALSE,"May2007";#N/A,#N/A,FALSE,"Jun2007";#N/A,#N/A,FALSE,"Jul2007";#N/A,#N/A,FALSE,"Aug2007";#N/A,#N/A,FALSE,"Sept2007";#N/A,#N/A,FALSE,"Oct2007"}</definedName>
    <definedName name="wrn.2007._3_3">{#N/A,#N/A,FALSE,"Jan2007";#N/A,#N/A,FALSE,"Feb2007";#N/A,#N/A,FALSE,"Mar2007";#N/A,#N/A,FALSE,"Apr2007";#N/A,#N/A,FALSE,"May2007";#N/A,#N/A,FALSE,"Jun2007";#N/A,#N/A,FALSE,"Jul2007";#N/A,#N/A,FALSE,"Aug2007";#N/A,#N/A,FALSE,"Sept2007";#N/A,#N/A,FALSE,"Oct2007"}</definedName>
    <definedName name="wrn.2007._3_3_1" localSheetId="7">{#N/A,#N/A,FALSE,"Jan2007";#N/A,#N/A,FALSE,"Feb2007";#N/A,#N/A,FALSE,"Mar2007";#N/A,#N/A,FALSE,"Apr2007";#N/A,#N/A,FALSE,"May2007";#N/A,#N/A,FALSE,"Jun2007";#N/A,#N/A,FALSE,"Jul2007";#N/A,#N/A,FALSE,"Aug2007";#N/A,#N/A,FALSE,"Sept2007";#N/A,#N/A,FALSE,"Oct2007"}</definedName>
    <definedName name="wrn.2007._3_3_1">{#N/A,#N/A,FALSE,"Jan2007";#N/A,#N/A,FALSE,"Feb2007";#N/A,#N/A,FALSE,"Mar2007";#N/A,#N/A,FALSE,"Apr2007";#N/A,#N/A,FALSE,"May2007";#N/A,#N/A,FALSE,"Jun2007";#N/A,#N/A,FALSE,"Jul2007";#N/A,#N/A,FALSE,"Aug2007";#N/A,#N/A,FALSE,"Sept2007";#N/A,#N/A,FALSE,"Oct2007"}</definedName>
    <definedName name="wrn.2007._3_4" localSheetId="7">{#N/A,#N/A,FALSE,"Jan2007";#N/A,#N/A,FALSE,"Feb2007";#N/A,#N/A,FALSE,"Mar2007";#N/A,#N/A,FALSE,"Apr2007";#N/A,#N/A,FALSE,"May2007";#N/A,#N/A,FALSE,"Jun2007";#N/A,#N/A,FALSE,"Jul2007";#N/A,#N/A,FALSE,"Aug2007";#N/A,#N/A,FALSE,"Sept2007";#N/A,#N/A,FALSE,"Oct2007"}</definedName>
    <definedName name="wrn.2007._3_4">{#N/A,#N/A,FALSE,"Jan2007";#N/A,#N/A,FALSE,"Feb2007";#N/A,#N/A,FALSE,"Mar2007";#N/A,#N/A,FALSE,"Apr2007";#N/A,#N/A,FALSE,"May2007";#N/A,#N/A,FALSE,"Jun2007";#N/A,#N/A,FALSE,"Jul2007";#N/A,#N/A,FALSE,"Aug2007";#N/A,#N/A,FALSE,"Sept2007";#N/A,#N/A,FALSE,"Oct2007"}</definedName>
    <definedName name="wrn.2007._3_4_1" localSheetId="7">{#N/A,#N/A,FALSE,"Jan2007";#N/A,#N/A,FALSE,"Feb2007";#N/A,#N/A,FALSE,"Mar2007";#N/A,#N/A,FALSE,"Apr2007";#N/A,#N/A,FALSE,"May2007";#N/A,#N/A,FALSE,"Jun2007";#N/A,#N/A,FALSE,"Jul2007";#N/A,#N/A,FALSE,"Aug2007";#N/A,#N/A,FALSE,"Sept2007";#N/A,#N/A,FALSE,"Oct2007"}</definedName>
    <definedName name="wrn.2007._3_4_1">{#N/A,#N/A,FALSE,"Jan2007";#N/A,#N/A,FALSE,"Feb2007";#N/A,#N/A,FALSE,"Mar2007";#N/A,#N/A,FALSE,"Apr2007";#N/A,#N/A,FALSE,"May2007";#N/A,#N/A,FALSE,"Jun2007";#N/A,#N/A,FALSE,"Jul2007";#N/A,#N/A,FALSE,"Aug2007";#N/A,#N/A,FALSE,"Sept2007";#N/A,#N/A,FALSE,"Oct2007"}</definedName>
    <definedName name="wrn.2007._3_5" localSheetId="7">{#N/A,#N/A,FALSE,"Jan2007";#N/A,#N/A,FALSE,"Feb2007";#N/A,#N/A,FALSE,"Mar2007";#N/A,#N/A,FALSE,"Apr2007";#N/A,#N/A,FALSE,"May2007";#N/A,#N/A,FALSE,"Jun2007";#N/A,#N/A,FALSE,"Jul2007";#N/A,#N/A,FALSE,"Aug2007";#N/A,#N/A,FALSE,"Sept2007";#N/A,#N/A,FALSE,"Oct2007"}</definedName>
    <definedName name="wrn.2007._3_5">{#N/A,#N/A,FALSE,"Jan2007";#N/A,#N/A,FALSE,"Feb2007";#N/A,#N/A,FALSE,"Mar2007";#N/A,#N/A,FALSE,"Apr2007";#N/A,#N/A,FALSE,"May2007";#N/A,#N/A,FALSE,"Jun2007";#N/A,#N/A,FALSE,"Jul2007";#N/A,#N/A,FALSE,"Aug2007";#N/A,#N/A,FALSE,"Sept2007";#N/A,#N/A,FALSE,"Oct2007"}</definedName>
    <definedName name="wrn.2007._4" localSheetId="7">{#N/A,#N/A,FALSE,"Jan2007";#N/A,#N/A,FALSE,"Feb2007";#N/A,#N/A,FALSE,"Mar2007";#N/A,#N/A,FALSE,"Apr2007";#N/A,#N/A,FALSE,"May2007";#N/A,#N/A,FALSE,"Jun2007";#N/A,#N/A,FALSE,"Jul2007";#N/A,#N/A,FALSE,"Aug2007";#N/A,#N/A,FALSE,"Sept2007";#N/A,#N/A,FALSE,"Oct2007"}</definedName>
    <definedName name="wrn.2007._4">{#N/A,#N/A,FALSE,"Jan2007";#N/A,#N/A,FALSE,"Feb2007";#N/A,#N/A,FALSE,"Mar2007";#N/A,#N/A,FALSE,"Apr2007";#N/A,#N/A,FALSE,"May2007";#N/A,#N/A,FALSE,"Jun2007";#N/A,#N/A,FALSE,"Jul2007";#N/A,#N/A,FALSE,"Aug2007";#N/A,#N/A,FALSE,"Sept2007";#N/A,#N/A,FALSE,"Oct2007"}</definedName>
    <definedName name="wrn.2007._4_1" localSheetId="7">{#N/A,#N/A,FALSE,"Jan2007";#N/A,#N/A,FALSE,"Feb2007";#N/A,#N/A,FALSE,"Mar2007";#N/A,#N/A,FALSE,"Apr2007";#N/A,#N/A,FALSE,"May2007";#N/A,#N/A,FALSE,"Jun2007";#N/A,#N/A,FALSE,"Jul2007";#N/A,#N/A,FALSE,"Aug2007";#N/A,#N/A,FALSE,"Sept2007";#N/A,#N/A,FALSE,"Oct2007"}</definedName>
    <definedName name="wrn.2007._4_1">{#N/A,#N/A,FALSE,"Jan2007";#N/A,#N/A,FALSE,"Feb2007";#N/A,#N/A,FALSE,"Mar2007";#N/A,#N/A,FALSE,"Apr2007";#N/A,#N/A,FALSE,"May2007";#N/A,#N/A,FALSE,"Jun2007";#N/A,#N/A,FALSE,"Jul2007";#N/A,#N/A,FALSE,"Aug2007";#N/A,#N/A,FALSE,"Sept2007";#N/A,#N/A,FALSE,"Oct2007"}</definedName>
    <definedName name="wrn.2007._4_1_1" localSheetId="7">{#N/A,#N/A,FALSE,"Jan2007";#N/A,#N/A,FALSE,"Feb2007";#N/A,#N/A,FALSE,"Mar2007";#N/A,#N/A,FALSE,"Apr2007";#N/A,#N/A,FALSE,"May2007";#N/A,#N/A,FALSE,"Jun2007";#N/A,#N/A,FALSE,"Jul2007";#N/A,#N/A,FALSE,"Aug2007";#N/A,#N/A,FALSE,"Sept2007";#N/A,#N/A,FALSE,"Oct2007"}</definedName>
    <definedName name="wrn.2007._4_1_1">{#N/A,#N/A,FALSE,"Jan2007";#N/A,#N/A,FALSE,"Feb2007";#N/A,#N/A,FALSE,"Mar2007";#N/A,#N/A,FALSE,"Apr2007";#N/A,#N/A,FALSE,"May2007";#N/A,#N/A,FALSE,"Jun2007";#N/A,#N/A,FALSE,"Jul2007";#N/A,#N/A,FALSE,"Aug2007";#N/A,#N/A,FALSE,"Sept2007";#N/A,#N/A,FALSE,"Oct2007"}</definedName>
    <definedName name="wrn.2007._4_1_1_1" localSheetId="7">{#N/A,#N/A,FALSE,"Jan2007";#N/A,#N/A,FALSE,"Feb2007";#N/A,#N/A,FALSE,"Mar2007";#N/A,#N/A,FALSE,"Apr2007";#N/A,#N/A,FALSE,"May2007";#N/A,#N/A,FALSE,"Jun2007";#N/A,#N/A,FALSE,"Jul2007";#N/A,#N/A,FALSE,"Aug2007";#N/A,#N/A,FALSE,"Sept2007";#N/A,#N/A,FALSE,"Oct2007"}</definedName>
    <definedName name="wrn.2007._4_1_1_1">{#N/A,#N/A,FALSE,"Jan2007";#N/A,#N/A,FALSE,"Feb2007";#N/A,#N/A,FALSE,"Mar2007";#N/A,#N/A,FALSE,"Apr2007";#N/A,#N/A,FALSE,"May2007";#N/A,#N/A,FALSE,"Jun2007";#N/A,#N/A,FALSE,"Jul2007";#N/A,#N/A,FALSE,"Aug2007";#N/A,#N/A,FALSE,"Sept2007";#N/A,#N/A,FALSE,"Oct2007"}</definedName>
    <definedName name="wrn.2007._4_1_2" localSheetId="7">{#N/A,#N/A,FALSE,"Jan2007";#N/A,#N/A,FALSE,"Feb2007";#N/A,#N/A,FALSE,"Mar2007";#N/A,#N/A,FALSE,"Apr2007";#N/A,#N/A,FALSE,"May2007";#N/A,#N/A,FALSE,"Jun2007";#N/A,#N/A,FALSE,"Jul2007";#N/A,#N/A,FALSE,"Aug2007";#N/A,#N/A,FALSE,"Sept2007";#N/A,#N/A,FALSE,"Oct2007"}</definedName>
    <definedName name="wrn.2007._4_1_2">{#N/A,#N/A,FALSE,"Jan2007";#N/A,#N/A,FALSE,"Feb2007";#N/A,#N/A,FALSE,"Mar2007";#N/A,#N/A,FALSE,"Apr2007";#N/A,#N/A,FALSE,"May2007";#N/A,#N/A,FALSE,"Jun2007";#N/A,#N/A,FALSE,"Jul2007";#N/A,#N/A,FALSE,"Aug2007";#N/A,#N/A,FALSE,"Sept2007";#N/A,#N/A,FALSE,"Oct2007"}</definedName>
    <definedName name="wrn.2007._4_2" localSheetId="7">{#N/A,#N/A,FALSE,"Jan2007";#N/A,#N/A,FALSE,"Feb2007";#N/A,#N/A,FALSE,"Mar2007";#N/A,#N/A,FALSE,"Apr2007";#N/A,#N/A,FALSE,"May2007";#N/A,#N/A,FALSE,"Jun2007";#N/A,#N/A,FALSE,"Jul2007";#N/A,#N/A,FALSE,"Aug2007";#N/A,#N/A,FALSE,"Sept2007";#N/A,#N/A,FALSE,"Oct2007"}</definedName>
    <definedName name="wrn.2007._4_2">{#N/A,#N/A,FALSE,"Jan2007";#N/A,#N/A,FALSE,"Feb2007";#N/A,#N/A,FALSE,"Mar2007";#N/A,#N/A,FALSE,"Apr2007";#N/A,#N/A,FALSE,"May2007";#N/A,#N/A,FALSE,"Jun2007";#N/A,#N/A,FALSE,"Jul2007";#N/A,#N/A,FALSE,"Aug2007";#N/A,#N/A,FALSE,"Sept2007";#N/A,#N/A,FALSE,"Oct2007"}</definedName>
    <definedName name="wrn.2007._4_2_1" localSheetId="7">{#N/A,#N/A,FALSE,"Jan2007";#N/A,#N/A,FALSE,"Feb2007";#N/A,#N/A,FALSE,"Mar2007";#N/A,#N/A,FALSE,"Apr2007";#N/A,#N/A,FALSE,"May2007";#N/A,#N/A,FALSE,"Jun2007";#N/A,#N/A,FALSE,"Jul2007";#N/A,#N/A,FALSE,"Aug2007";#N/A,#N/A,FALSE,"Sept2007";#N/A,#N/A,FALSE,"Oct2007"}</definedName>
    <definedName name="wrn.2007._4_2_1">{#N/A,#N/A,FALSE,"Jan2007";#N/A,#N/A,FALSE,"Feb2007";#N/A,#N/A,FALSE,"Mar2007";#N/A,#N/A,FALSE,"Apr2007";#N/A,#N/A,FALSE,"May2007";#N/A,#N/A,FALSE,"Jun2007";#N/A,#N/A,FALSE,"Jul2007";#N/A,#N/A,FALSE,"Aug2007";#N/A,#N/A,FALSE,"Sept2007";#N/A,#N/A,FALSE,"Oct2007"}</definedName>
    <definedName name="wrn.2007._4_3" localSheetId="7">{#N/A,#N/A,FALSE,"Jan2007";#N/A,#N/A,FALSE,"Feb2007";#N/A,#N/A,FALSE,"Mar2007";#N/A,#N/A,FALSE,"Apr2007";#N/A,#N/A,FALSE,"May2007";#N/A,#N/A,FALSE,"Jun2007";#N/A,#N/A,FALSE,"Jul2007";#N/A,#N/A,FALSE,"Aug2007";#N/A,#N/A,FALSE,"Sept2007";#N/A,#N/A,FALSE,"Oct2007"}</definedName>
    <definedName name="wrn.2007._4_3">{#N/A,#N/A,FALSE,"Jan2007";#N/A,#N/A,FALSE,"Feb2007";#N/A,#N/A,FALSE,"Mar2007";#N/A,#N/A,FALSE,"Apr2007";#N/A,#N/A,FALSE,"May2007";#N/A,#N/A,FALSE,"Jun2007";#N/A,#N/A,FALSE,"Jul2007";#N/A,#N/A,FALSE,"Aug2007";#N/A,#N/A,FALSE,"Sept2007";#N/A,#N/A,FALSE,"Oct2007"}</definedName>
    <definedName name="wrn.2007._4_3_1" localSheetId="7">{#N/A,#N/A,FALSE,"Jan2007";#N/A,#N/A,FALSE,"Feb2007";#N/A,#N/A,FALSE,"Mar2007";#N/A,#N/A,FALSE,"Apr2007";#N/A,#N/A,FALSE,"May2007";#N/A,#N/A,FALSE,"Jun2007";#N/A,#N/A,FALSE,"Jul2007";#N/A,#N/A,FALSE,"Aug2007";#N/A,#N/A,FALSE,"Sept2007";#N/A,#N/A,FALSE,"Oct2007"}</definedName>
    <definedName name="wrn.2007._4_3_1">{#N/A,#N/A,FALSE,"Jan2007";#N/A,#N/A,FALSE,"Feb2007";#N/A,#N/A,FALSE,"Mar2007";#N/A,#N/A,FALSE,"Apr2007";#N/A,#N/A,FALSE,"May2007";#N/A,#N/A,FALSE,"Jun2007";#N/A,#N/A,FALSE,"Jul2007";#N/A,#N/A,FALSE,"Aug2007";#N/A,#N/A,FALSE,"Sept2007";#N/A,#N/A,FALSE,"Oct2007"}</definedName>
    <definedName name="wrn.2007._4_4" localSheetId="7">{#N/A,#N/A,FALSE,"Jan2007";#N/A,#N/A,FALSE,"Feb2007";#N/A,#N/A,FALSE,"Mar2007";#N/A,#N/A,FALSE,"Apr2007";#N/A,#N/A,FALSE,"May2007";#N/A,#N/A,FALSE,"Jun2007";#N/A,#N/A,FALSE,"Jul2007";#N/A,#N/A,FALSE,"Aug2007";#N/A,#N/A,FALSE,"Sept2007";#N/A,#N/A,FALSE,"Oct2007"}</definedName>
    <definedName name="wrn.2007._4_4">{#N/A,#N/A,FALSE,"Jan2007";#N/A,#N/A,FALSE,"Feb2007";#N/A,#N/A,FALSE,"Mar2007";#N/A,#N/A,FALSE,"Apr2007";#N/A,#N/A,FALSE,"May2007";#N/A,#N/A,FALSE,"Jun2007";#N/A,#N/A,FALSE,"Jul2007";#N/A,#N/A,FALSE,"Aug2007";#N/A,#N/A,FALSE,"Sept2007";#N/A,#N/A,FALSE,"Oct2007"}</definedName>
    <definedName name="wrn.2007._4_4_1" localSheetId="7">{#N/A,#N/A,FALSE,"Jan2007";#N/A,#N/A,FALSE,"Feb2007";#N/A,#N/A,FALSE,"Mar2007";#N/A,#N/A,FALSE,"Apr2007";#N/A,#N/A,FALSE,"May2007";#N/A,#N/A,FALSE,"Jun2007";#N/A,#N/A,FALSE,"Jul2007";#N/A,#N/A,FALSE,"Aug2007";#N/A,#N/A,FALSE,"Sept2007";#N/A,#N/A,FALSE,"Oct2007"}</definedName>
    <definedName name="wrn.2007._4_4_1">{#N/A,#N/A,FALSE,"Jan2007";#N/A,#N/A,FALSE,"Feb2007";#N/A,#N/A,FALSE,"Mar2007";#N/A,#N/A,FALSE,"Apr2007";#N/A,#N/A,FALSE,"May2007";#N/A,#N/A,FALSE,"Jun2007";#N/A,#N/A,FALSE,"Jul2007";#N/A,#N/A,FALSE,"Aug2007";#N/A,#N/A,FALSE,"Sept2007";#N/A,#N/A,FALSE,"Oct2007"}</definedName>
    <definedName name="wrn.2007._4_5" localSheetId="7">{#N/A,#N/A,FALSE,"Jan2007";#N/A,#N/A,FALSE,"Feb2007";#N/A,#N/A,FALSE,"Mar2007";#N/A,#N/A,FALSE,"Apr2007";#N/A,#N/A,FALSE,"May2007";#N/A,#N/A,FALSE,"Jun2007";#N/A,#N/A,FALSE,"Jul2007";#N/A,#N/A,FALSE,"Aug2007";#N/A,#N/A,FALSE,"Sept2007";#N/A,#N/A,FALSE,"Oct2007"}</definedName>
    <definedName name="wrn.2007._4_5">{#N/A,#N/A,FALSE,"Jan2007";#N/A,#N/A,FALSE,"Feb2007";#N/A,#N/A,FALSE,"Mar2007";#N/A,#N/A,FALSE,"Apr2007";#N/A,#N/A,FALSE,"May2007";#N/A,#N/A,FALSE,"Jun2007";#N/A,#N/A,FALSE,"Jul2007";#N/A,#N/A,FALSE,"Aug2007";#N/A,#N/A,FALSE,"Sept2007";#N/A,#N/A,FALSE,"Oct2007"}</definedName>
    <definedName name="wrn.2007._5" localSheetId="7">{#N/A,#N/A,FALSE,"Jan2007";#N/A,#N/A,FALSE,"Feb2007";#N/A,#N/A,FALSE,"Mar2007";#N/A,#N/A,FALSE,"Apr2007";#N/A,#N/A,FALSE,"May2007";#N/A,#N/A,FALSE,"Jun2007";#N/A,#N/A,FALSE,"Jul2007";#N/A,#N/A,FALSE,"Aug2007";#N/A,#N/A,FALSE,"Sept2007";#N/A,#N/A,FALSE,"Oct2007"}</definedName>
    <definedName name="wrn.2007._5">{#N/A,#N/A,FALSE,"Jan2007";#N/A,#N/A,FALSE,"Feb2007";#N/A,#N/A,FALSE,"Mar2007";#N/A,#N/A,FALSE,"Apr2007";#N/A,#N/A,FALSE,"May2007";#N/A,#N/A,FALSE,"Jun2007";#N/A,#N/A,FALSE,"Jul2007";#N/A,#N/A,FALSE,"Aug2007";#N/A,#N/A,FALSE,"Sept2007";#N/A,#N/A,FALSE,"Oct2007"}</definedName>
    <definedName name="wrn.2007._5_1" localSheetId="7">{#N/A,#N/A,FALSE,"Jan2007";#N/A,#N/A,FALSE,"Feb2007";#N/A,#N/A,FALSE,"Mar2007";#N/A,#N/A,FALSE,"Apr2007";#N/A,#N/A,FALSE,"May2007";#N/A,#N/A,FALSE,"Jun2007";#N/A,#N/A,FALSE,"Jul2007";#N/A,#N/A,FALSE,"Aug2007";#N/A,#N/A,FALSE,"Sept2007";#N/A,#N/A,FALSE,"Oct2007"}</definedName>
    <definedName name="wrn.2007._5_1">{#N/A,#N/A,FALSE,"Jan2007";#N/A,#N/A,FALSE,"Feb2007";#N/A,#N/A,FALSE,"Mar2007";#N/A,#N/A,FALSE,"Apr2007";#N/A,#N/A,FALSE,"May2007";#N/A,#N/A,FALSE,"Jun2007";#N/A,#N/A,FALSE,"Jul2007";#N/A,#N/A,FALSE,"Aug2007";#N/A,#N/A,FALSE,"Sept2007";#N/A,#N/A,FALSE,"Oct2007"}</definedName>
    <definedName name="wrn.2007._5_1_1" localSheetId="7">{#N/A,#N/A,FALSE,"Jan2007";#N/A,#N/A,FALSE,"Feb2007";#N/A,#N/A,FALSE,"Mar2007";#N/A,#N/A,FALSE,"Apr2007";#N/A,#N/A,FALSE,"May2007";#N/A,#N/A,FALSE,"Jun2007";#N/A,#N/A,FALSE,"Jul2007";#N/A,#N/A,FALSE,"Aug2007";#N/A,#N/A,FALSE,"Sept2007";#N/A,#N/A,FALSE,"Oct2007"}</definedName>
    <definedName name="wrn.2007._5_1_1">{#N/A,#N/A,FALSE,"Jan2007";#N/A,#N/A,FALSE,"Feb2007";#N/A,#N/A,FALSE,"Mar2007";#N/A,#N/A,FALSE,"Apr2007";#N/A,#N/A,FALSE,"May2007";#N/A,#N/A,FALSE,"Jun2007";#N/A,#N/A,FALSE,"Jul2007";#N/A,#N/A,FALSE,"Aug2007";#N/A,#N/A,FALSE,"Sept2007";#N/A,#N/A,FALSE,"Oct2007"}</definedName>
    <definedName name="wrn.2007._5_1_1_1" localSheetId="7">{#N/A,#N/A,FALSE,"Jan2007";#N/A,#N/A,FALSE,"Feb2007";#N/A,#N/A,FALSE,"Mar2007";#N/A,#N/A,FALSE,"Apr2007";#N/A,#N/A,FALSE,"May2007";#N/A,#N/A,FALSE,"Jun2007";#N/A,#N/A,FALSE,"Jul2007";#N/A,#N/A,FALSE,"Aug2007";#N/A,#N/A,FALSE,"Sept2007";#N/A,#N/A,FALSE,"Oct2007"}</definedName>
    <definedName name="wrn.2007._5_1_1_1">{#N/A,#N/A,FALSE,"Jan2007";#N/A,#N/A,FALSE,"Feb2007";#N/A,#N/A,FALSE,"Mar2007";#N/A,#N/A,FALSE,"Apr2007";#N/A,#N/A,FALSE,"May2007";#N/A,#N/A,FALSE,"Jun2007";#N/A,#N/A,FALSE,"Jul2007";#N/A,#N/A,FALSE,"Aug2007";#N/A,#N/A,FALSE,"Sept2007";#N/A,#N/A,FALSE,"Oct2007"}</definedName>
    <definedName name="wrn.2007._5_1_2" localSheetId="7">{#N/A,#N/A,FALSE,"Jan2007";#N/A,#N/A,FALSE,"Feb2007";#N/A,#N/A,FALSE,"Mar2007";#N/A,#N/A,FALSE,"Apr2007";#N/A,#N/A,FALSE,"May2007";#N/A,#N/A,FALSE,"Jun2007";#N/A,#N/A,FALSE,"Jul2007";#N/A,#N/A,FALSE,"Aug2007";#N/A,#N/A,FALSE,"Sept2007";#N/A,#N/A,FALSE,"Oct2007"}</definedName>
    <definedName name="wrn.2007._5_1_2">{#N/A,#N/A,FALSE,"Jan2007";#N/A,#N/A,FALSE,"Feb2007";#N/A,#N/A,FALSE,"Mar2007";#N/A,#N/A,FALSE,"Apr2007";#N/A,#N/A,FALSE,"May2007";#N/A,#N/A,FALSE,"Jun2007";#N/A,#N/A,FALSE,"Jul2007";#N/A,#N/A,FALSE,"Aug2007";#N/A,#N/A,FALSE,"Sept2007";#N/A,#N/A,FALSE,"Oct2007"}</definedName>
    <definedName name="wrn.2007._5_2" localSheetId="7">{#N/A,#N/A,FALSE,"Jan2007";#N/A,#N/A,FALSE,"Feb2007";#N/A,#N/A,FALSE,"Mar2007";#N/A,#N/A,FALSE,"Apr2007";#N/A,#N/A,FALSE,"May2007";#N/A,#N/A,FALSE,"Jun2007";#N/A,#N/A,FALSE,"Jul2007";#N/A,#N/A,FALSE,"Aug2007";#N/A,#N/A,FALSE,"Sept2007";#N/A,#N/A,FALSE,"Oct2007"}</definedName>
    <definedName name="wrn.2007._5_2">{#N/A,#N/A,FALSE,"Jan2007";#N/A,#N/A,FALSE,"Feb2007";#N/A,#N/A,FALSE,"Mar2007";#N/A,#N/A,FALSE,"Apr2007";#N/A,#N/A,FALSE,"May2007";#N/A,#N/A,FALSE,"Jun2007";#N/A,#N/A,FALSE,"Jul2007";#N/A,#N/A,FALSE,"Aug2007";#N/A,#N/A,FALSE,"Sept2007";#N/A,#N/A,FALSE,"Oct2007"}</definedName>
    <definedName name="wrn.2007._5_2_1" localSheetId="7">{#N/A,#N/A,FALSE,"Jan2007";#N/A,#N/A,FALSE,"Feb2007";#N/A,#N/A,FALSE,"Mar2007";#N/A,#N/A,FALSE,"Apr2007";#N/A,#N/A,FALSE,"May2007";#N/A,#N/A,FALSE,"Jun2007";#N/A,#N/A,FALSE,"Jul2007";#N/A,#N/A,FALSE,"Aug2007";#N/A,#N/A,FALSE,"Sept2007";#N/A,#N/A,FALSE,"Oct2007"}</definedName>
    <definedName name="wrn.2007._5_2_1">{#N/A,#N/A,FALSE,"Jan2007";#N/A,#N/A,FALSE,"Feb2007";#N/A,#N/A,FALSE,"Mar2007";#N/A,#N/A,FALSE,"Apr2007";#N/A,#N/A,FALSE,"May2007";#N/A,#N/A,FALSE,"Jun2007";#N/A,#N/A,FALSE,"Jul2007";#N/A,#N/A,FALSE,"Aug2007";#N/A,#N/A,FALSE,"Sept2007";#N/A,#N/A,FALSE,"Oct2007"}</definedName>
    <definedName name="wrn.2007._5_3" localSheetId="7">{#N/A,#N/A,FALSE,"Jan2007";#N/A,#N/A,FALSE,"Feb2007";#N/A,#N/A,FALSE,"Mar2007";#N/A,#N/A,FALSE,"Apr2007";#N/A,#N/A,FALSE,"May2007";#N/A,#N/A,FALSE,"Jun2007";#N/A,#N/A,FALSE,"Jul2007";#N/A,#N/A,FALSE,"Aug2007";#N/A,#N/A,FALSE,"Sept2007";#N/A,#N/A,FALSE,"Oct2007"}</definedName>
    <definedName name="wrn.2007._5_3">{#N/A,#N/A,FALSE,"Jan2007";#N/A,#N/A,FALSE,"Feb2007";#N/A,#N/A,FALSE,"Mar2007";#N/A,#N/A,FALSE,"Apr2007";#N/A,#N/A,FALSE,"May2007";#N/A,#N/A,FALSE,"Jun2007";#N/A,#N/A,FALSE,"Jul2007";#N/A,#N/A,FALSE,"Aug2007";#N/A,#N/A,FALSE,"Sept2007";#N/A,#N/A,FALSE,"Oct2007"}</definedName>
    <definedName name="wrn.2007._5_3_1" localSheetId="7">{#N/A,#N/A,FALSE,"Jan2007";#N/A,#N/A,FALSE,"Feb2007";#N/A,#N/A,FALSE,"Mar2007";#N/A,#N/A,FALSE,"Apr2007";#N/A,#N/A,FALSE,"May2007";#N/A,#N/A,FALSE,"Jun2007";#N/A,#N/A,FALSE,"Jul2007";#N/A,#N/A,FALSE,"Aug2007";#N/A,#N/A,FALSE,"Sept2007";#N/A,#N/A,FALSE,"Oct2007"}</definedName>
    <definedName name="wrn.2007._5_3_1">{#N/A,#N/A,FALSE,"Jan2007";#N/A,#N/A,FALSE,"Feb2007";#N/A,#N/A,FALSE,"Mar2007";#N/A,#N/A,FALSE,"Apr2007";#N/A,#N/A,FALSE,"May2007";#N/A,#N/A,FALSE,"Jun2007";#N/A,#N/A,FALSE,"Jul2007";#N/A,#N/A,FALSE,"Aug2007";#N/A,#N/A,FALSE,"Sept2007";#N/A,#N/A,FALSE,"Oct2007"}</definedName>
    <definedName name="wrn.2007._5_4" localSheetId="7">{#N/A,#N/A,FALSE,"Jan2007";#N/A,#N/A,FALSE,"Feb2007";#N/A,#N/A,FALSE,"Mar2007";#N/A,#N/A,FALSE,"Apr2007";#N/A,#N/A,FALSE,"May2007";#N/A,#N/A,FALSE,"Jun2007";#N/A,#N/A,FALSE,"Jul2007";#N/A,#N/A,FALSE,"Aug2007";#N/A,#N/A,FALSE,"Sept2007";#N/A,#N/A,FALSE,"Oct2007"}</definedName>
    <definedName name="wrn.2007._5_4">{#N/A,#N/A,FALSE,"Jan2007";#N/A,#N/A,FALSE,"Feb2007";#N/A,#N/A,FALSE,"Mar2007";#N/A,#N/A,FALSE,"Apr2007";#N/A,#N/A,FALSE,"May2007";#N/A,#N/A,FALSE,"Jun2007";#N/A,#N/A,FALSE,"Jul2007";#N/A,#N/A,FALSE,"Aug2007";#N/A,#N/A,FALSE,"Sept2007";#N/A,#N/A,FALSE,"Oct2007"}</definedName>
    <definedName name="wrn.2007._5_4_1" localSheetId="7">{#N/A,#N/A,FALSE,"Jan2007";#N/A,#N/A,FALSE,"Feb2007";#N/A,#N/A,FALSE,"Mar2007";#N/A,#N/A,FALSE,"Apr2007";#N/A,#N/A,FALSE,"May2007";#N/A,#N/A,FALSE,"Jun2007";#N/A,#N/A,FALSE,"Jul2007";#N/A,#N/A,FALSE,"Aug2007";#N/A,#N/A,FALSE,"Sept2007";#N/A,#N/A,FALSE,"Oct2007"}</definedName>
    <definedName name="wrn.2007._5_4_1">{#N/A,#N/A,FALSE,"Jan2007";#N/A,#N/A,FALSE,"Feb2007";#N/A,#N/A,FALSE,"Mar2007";#N/A,#N/A,FALSE,"Apr2007";#N/A,#N/A,FALSE,"May2007";#N/A,#N/A,FALSE,"Jun2007";#N/A,#N/A,FALSE,"Jul2007";#N/A,#N/A,FALSE,"Aug2007";#N/A,#N/A,FALSE,"Sept2007";#N/A,#N/A,FALSE,"Oct2007"}</definedName>
    <definedName name="wrn.2007._5_5" localSheetId="7">{#N/A,#N/A,FALSE,"Jan2007";#N/A,#N/A,FALSE,"Feb2007";#N/A,#N/A,FALSE,"Mar2007";#N/A,#N/A,FALSE,"Apr2007";#N/A,#N/A,FALSE,"May2007";#N/A,#N/A,FALSE,"Jun2007";#N/A,#N/A,FALSE,"Jul2007";#N/A,#N/A,FALSE,"Aug2007";#N/A,#N/A,FALSE,"Sept2007";#N/A,#N/A,FALSE,"Oct2007"}</definedName>
    <definedName name="wrn.2007._5_5">{#N/A,#N/A,FALSE,"Jan2007";#N/A,#N/A,FALSE,"Feb2007";#N/A,#N/A,FALSE,"Mar2007";#N/A,#N/A,FALSE,"Apr2007";#N/A,#N/A,FALSE,"May2007";#N/A,#N/A,FALSE,"Jun2007";#N/A,#N/A,FALSE,"Jul2007";#N/A,#N/A,FALSE,"Aug2007";#N/A,#N/A,FALSE,"Sept2007";#N/A,#N/A,FALSE,"Oct2007"}</definedName>
    <definedName name="WRN.2007A." localSheetId="7">{#N/A,#N/A,FALSE,"Jan2007";#N/A,#N/A,FALSE,"Feb2007";#N/A,#N/A,FALSE,"Mar2007";#N/A,#N/A,FALSE,"Apr2007";#N/A,#N/A,FALSE,"May2007";#N/A,#N/A,FALSE,"Jun2007";#N/A,#N/A,FALSE,"Jul2007";#N/A,#N/A,FALSE,"Aug2007";#N/A,#N/A,FALSE,"Sept2007";#N/A,#N/A,FALSE,"Oct2007"}</definedName>
    <definedName name="WRN.2007A.">{#N/A,#N/A,FALSE,"Jan2007";#N/A,#N/A,FALSE,"Feb2007";#N/A,#N/A,FALSE,"Mar2007";#N/A,#N/A,FALSE,"Apr2007";#N/A,#N/A,FALSE,"May2007";#N/A,#N/A,FALSE,"Jun2007";#N/A,#N/A,FALSE,"Jul2007";#N/A,#N/A,FALSE,"Aug2007";#N/A,#N/A,FALSE,"Sept2007";#N/A,#N/A,FALSE,"Oct2007"}</definedName>
    <definedName name="wrn.3._.97._.Book." localSheetId="7">{"print",#N/A,FALSE,"03-31-97 Book"}</definedName>
    <definedName name="wrn.3._.97._.Book.">{"print",#N/A,FALSE,"03-31-97 Book"}</definedName>
    <definedName name="wrn.3.00._.Analog._.Reports." localSheetId="7">{"Alg_PL Print",#N/A,FALSE,"Alg_PL";"Alg_PL Fab Ops Print",#N/A,FALSE,"Alg_PL";"Alg_Msk Print",#N/A,FALSE,"Alg_Msk";"Alg_HC Fab Ops Print",#N/A,FALSE,"Alg_HC";"Alg_Fa Fab Ops Print",#N/A,FALSE,"Alg_FA";"Alg_PL Test Ops Print",#N/A,FALSE,"Alg_PL";"Alg_HC Test Ops Print",#N/A,FALSE,"Alg_HC";"Alg_FA Test Ops Print",#N/A,FALSE,"Alg_FA";"Alg_PL RD Print",#N/A,FALSE,"Alg_PL";"Alg_HC RD Print",#N/A,FALSE,"Alg_HC";"Alg_FA RD Print",#N/A,FALSE,"Alg_FA"}</definedName>
    <definedName name="wrn.3.00._.Analog._.Reports.">{"Alg_PL Print",#N/A,FALSE,"Alg_PL";"Alg_PL Fab Ops Print",#N/A,FALSE,"Alg_PL";"Alg_Msk Print",#N/A,FALSE,"Alg_Msk";"Alg_HC Fab Ops Print",#N/A,FALSE,"Alg_HC";"Alg_Fa Fab Ops Print",#N/A,FALSE,"Alg_FA";"Alg_PL Test Ops Print",#N/A,FALSE,"Alg_PL";"Alg_HC Test Ops Print",#N/A,FALSE,"Alg_HC";"Alg_FA Test Ops Print",#N/A,FALSE,"Alg_FA";"Alg_PL RD Print",#N/A,FALSE,"Alg_PL";"Alg_HC RD Print",#N/A,FALSE,"Alg_HC";"Alg_FA RD Print",#N/A,FALSE,"Alg_FA"}</definedName>
    <definedName name="wrn.3.01._.Analog._.Fab._.Operations." localSheetId="7">{"Alg_PL Fab Ops Print",#N/A,FALSE,"Alg_PL";"Alg_Msk Print",#N/A,FALSE,"Alg_Msk";"Alg_HC Fab Ops Print",#N/A,FALSE,"Alg_HC";"Alg_FA Fab Ops Print",#N/A,FALSE,"Alg_FA"}</definedName>
    <definedName name="wrn.3.01._.Analog._.Fab._.Operations.">{"Alg_PL Fab Ops Print",#N/A,FALSE,"Alg_PL";"Alg_Msk Print",#N/A,FALSE,"Alg_Msk";"Alg_HC Fab Ops Print",#N/A,FALSE,"Alg_HC";"Alg_FA Fab Ops Print",#N/A,FALSE,"Alg_FA"}</definedName>
    <definedName name="wrn.3.11._.Analog._.Test._.Operations." localSheetId="7">{"Alg_PL Test Ops Print",#N/A,FALSE,"Alg_PL";"Alg_HC Test Ops Print",#N/A,FALSE,"Alg_HC";"Alg_FA Test Ops Print",#N/A,FALSE,"Alg_FA"}</definedName>
    <definedName name="wrn.3.11._.Analog._.Test._.Operations.">{"Alg_PL Test Ops Print",#N/A,FALSE,"Alg_PL";"Alg_HC Test Ops Print",#N/A,FALSE,"Alg_HC";"Alg_FA Test Ops Print",#N/A,FALSE,"Alg_FA"}</definedName>
    <definedName name="wrn.3.21._.Analog._.RD._.Expense." localSheetId="7">{"Alg_PL RD Print",#N/A,FALSE,"Alg_PL";"Alg_HC RD Print",#N/A,FALSE,"Alg_HC";"Alg_FA RD Print",#N/A,FALSE,"Alg_FA"}</definedName>
    <definedName name="wrn.3.21._.Analog._.RD._.Expense.">{"Alg_PL RD Print",#N/A,FALSE,"Alg_PL";"Alg_HC RD Print",#N/A,FALSE,"Alg_HC";"Alg_FA RD Print",#N/A,FALSE,"Alg_FA"}</definedName>
    <definedName name="wrn.4.00._.HBW._.Reports." localSheetId="7">{"HBW_PL Print",#N/A,FALSE,"HBW_PL";"HBW_PL Fab Ops Print",#N/A,FALSE,"HBW_PL";"HBW_Msk Print",#N/A,FALSE,"HBW_Msk";"HBW_HC Fab Ops Print",#N/A,FALSE,"HBW_HC";"HBW_FA Fab Ops Print",#N/A,FALSE,"HBW_FA";"HBW_PL Test Ops Print",#N/A,FALSE,"HBW_PL";"HBW_HC Test Ops Print",#N/A,FALSE,"HBW_HC";"HBW_FA Test Ops Print",#N/A,FALSE,"HBW_FA";"HBW_FA RD Print",#N/A,FALSE,"HBW_FA";"HBW_PL RD Print",#N/A,FALSE,"HBW_PL";"HBW_HC RD Print",#N/A,FALSE,"HBW_HC"}</definedName>
    <definedName name="wrn.4.00._.HBW._.Reports.">{"HBW_PL Print",#N/A,FALSE,"HBW_PL";"HBW_PL Fab Ops Print",#N/A,FALSE,"HBW_PL";"HBW_Msk Print",#N/A,FALSE,"HBW_Msk";"HBW_HC Fab Ops Print",#N/A,FALSE,"HBW_HC";"HBW_FA Fab Ops Print",#N/A,FALSE,"HBW_FA";"HBW_PL Test Ops Print",#N/A,FALSE,"HBW_PL";"HBW_HC Test Ops Print",#N/A,FALSE,"HBW_HC";"HBW_FA Test Ops Print",#N/A,FALSE,"HBW_FA";"HBW_FA RD Print",#N/A,FALSE,"HBW_FA";"HBW_PL RD Print",#N/A,FALSE,"HBW_PL";"HBW_HC RD Print",#N/A,FALSE,"HBW_HC"}</definedName>
    <definedName name="wrn.4.01._.HBW._.Fab._.Operations." localSheetId="7">{"HBW Fab Ops Print",#N/A,FALSE,"HBW_PL";"HBW_Msk Print",#N/A,FALSE,"HBW_Msk";"HBW_HC Fab Ops Print",#N/A,FALSE,"HBW_HC";"HBW_FA Fab Ops Print",#N/A,FALSE,"HBW_FA"}</definedName>
    <definedName name="wrn.4.01._.HBW._.Fab._.Operations.">{"HBW Fab Ops Print",#N/A,FALSE,"HBW_PL";"HBW_Msk Print",#N/A,FALSE,"HBW_Msk";"HBW_HC Fab Ops Print",#N/A,FALSE,"HBW_HC";"HBW_FA Fab Ops Print",#N/A,FALSE,"HBW_FA"}</definedName>
    <definedName name="wrn.4.11._.HBW._.Test._.Operations." localSheetId="7">{"HBW Test Ops Print",#N/A,FALSE,"HBW_PL";"HBW_HC Test Ops Print",#N/A,FALSE,"HBW_HC";"HBW_FA Test Ops Print",#N/A,FALSE,"HBW_FA"}</definedName>
    <definedName name="wrn.4.11._.HBW._.Test._.Operations.">{"HBW Test Ops Print",#N/A,FALSE,"HBW_PL";"HBW_HC Test Ops Print",#N/A,FALSE,"HBW_HC";"HBW_FA Test Ops Print",#N/A,FALSE,"HBW_FA"}</definedName>
    <definedName name="wrn.4.21._.HBW._.RD._.Expense." localSheetId="7">{"HBW RD Print",#N/A,FALSE,"HBW_PL";"HBW_HC RD Print",#N/A,FALSE,"HBW_HC";"HBW_FA RD Print",#N/A,FALSE,"HBW_FA"}</definedName>
    <definedName name="wrn.4.21._.HBW._.RD._.Expense.">{"HBW RD Print",#N/A,FALSE,"HBW_PL";"HBW_HC RD Print",#N/A,FALSE,"HBW_HC";"HBW_FA RD Print",#N/A,FALSE,"HBW_FA"}</definedName>
    <definedName name="wrn.5._.Year._.List."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_1"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2" localSheetId="7">{#N/A,#N/A,TRUE,"TOTALS";#N/A,#N/A,TRUE,"BULK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2">{#N/A,#N/A,TRUE,"TOTALS";#N/A,#N/A,TRUE,"BULK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00._.Ethernet._.Reports." localSheetId="7">{"Eth_PL Print",#N/A,FALSE,"Eth_PL";"Eth_PL Test Ops Print",#N/A,FALSE,"Eth_PL";"Eth_Unts Print",#N/A,FALSE,"Eth_Unts";"Eth_HC Test Ops Print",#N/A,FALSE,"Eth_HC";"Eth_FA Test Ops Print",#N/A,FALSE,"Eth_FA";"Eth_PL RD Print",#N/A,FALSE,"Eth_PL";"Eth_HC RD Print",#N/A,FALSE,"Eth_HC";"Eth_FA RD Print",#N/A,FALSE,"Eth_FA"}</definedName>
    <definedName name="wrn.5.00._.Ethernet._.Reports.">{"Eth_PL Print",#N/A,FALSE,"Eth_PL";"Eth_PL Test Ops Print",#N/A,FALSE,"Eth_PL";"Eth_Unts Print",#N/A,FALSE,"Eth_Unts";"Eth_HC Test Ops Print",#N/A,FALSE,"Eth_HC";"Eth_FA Test Ops Print",#N/A,FALSE,"Eth_FA";"Eth_PL RD Print",#N/A,FALSE,"Eth_PL";"Eth_HC RD Print",#N/A,FALSE,"Eth_HC";"Eth_FA RD Print",#N/A,FALSE,"Eth_FA"}</definedName>
    <definedName name="wrn.5.01._.Ethernet._.Test._.Operatons." localSheetId="7">{"Eth Test Ops Print",#N/A,FALSE,"Eth_PL";"Eth_Unts Print",#N/A,FALSE,"Eth_Unts";"Eth_HC Test Ops Print",#N/A,FALSE,"Eth_HC";"Eth_FA Test Ops Print",#N/A,FALSE,"Eth_FA"}</definedName>
    <definedName name="wrn.5.01._.Ethernet._.Test._.Operatons.">{"Eth Test Ops Print",#N/A,FALSE,"Eth_PL";"Eth_Unts Print",#N/A,FALSE,"Eth_Unts";"Eth_HC Test Ops Print",#N/A,FALSE,"Eth_HC";"Eth_FA Test Ops Print",#N/A,FALSE,"Eth_FA"}</definedName>
    <definedName name="wrn.5.21._.Ethernet._.RD._.Expense." localSheetId="7">{"Eth_PL RD Print",#N/A,FALSE,"Eth_PL";"Eth_HC RD Print",#N/A,FALSE,"Eth_HC";"Eth_FA RD Print",#N/A,FALSE,"Eth_FA"}</definedName>
    <definedName name="wrn.5.21._.Ethernet._.RD._.Expense.">{"Eth_PL RD Print",#N/A,FALSE,"Eth_PL";"Eth_HC RD Print",#N/A,FALSE,"Eth_HC";"Eth_FA RD Print",#N/A,FALSE,"Eth_FA"}</definedName>
    <definedName name="wrn.722." localSheetId="7">{#N/A,#N/A,FALSE,"CURRENT"}</definedName>
    <definedName name="wrn.722.">{#N/A,#N/A,FALSE,"CURRENT"}</definedName>
    <definedName name="wrn.95PROV." localSheetId="7">{#N/A,#N/A,FALSE,"Taxblinc";#N/A,#N/A,FALSE,"Rsvsacls"}</definedName>
    <definedName name="wrn.95PROV.">{#N/A,#N/A,FALSE,"Taxblinc";#N/A,#N/A,FALSE,"Rsvsacls"}</definedName>
    <definedName name="wrn.Account._.Analysis." localSheetId="7">{#N/A,#N/A,FALSE,"June"}</definedName>
    <definedName name="wrn.Account._.Analysis.">{#N/A,#N/A,FALSE,"June"}</definedName>
    <definedName name="wrn.Aging._.and._.Trend._.Analysis." localSheetId="7">{#N/A,#N/A,FALSE,"Aging Summary";#N/A,#N/A,FALSE,"Ratio Analysis";#N/A,#N/A,FALSE,"Test 120 Day Accts";#N/A,#N/A,FALSE,"Tickmarks"}</definedName>
    <definedName name="wrn.Aging._.and._.Trend._.Analysis.">{#N/A,#N/A,FALSE,"Aging Summary";#N/A,#N/A,FALSE,"Ratio Analysis";#N/A,#N/A,FALSE,"Test 120 Day Accts";#N/A,#N/A,FALSE,"Tickmarks"}</definedName>
    <definedName name="wrn.Aging._.and._.Trend._.Analysis1" localSheetId="7">{#N/A,#N/A,FALSE,"Aging Summary";#N/A,#N/A,FALSE,"Ratio Analysis";#N/A,#N/A,FALSE,"Test 120 Day Accts";#N/A,#N/A,FALSE,"Tickmarks"}</definedName>
    <definedName name="wrn.Aging._.and._.Trend._.Analysis1">{#N/A,#N/A,FALSE,"Aging Summary";#N/A,#N/A,FALSE,"Ratio Analysis";#N/A,#N/A,FALSE,"Test 120 Day Accts";#N/A,#N/A,FALSE,"Tickmarks"}</definedName>
    <definedName name="wrn.Aging._.and._.Trend._.Analysis2" localSheetId="7">{#N/A,#N/A,FALSE,"Aging Summary";#N/A,#N/A,FALSE,"Ratio Analysis";#N/A,#N/A,FALSE,"Test 120 Day Accts";#N/A,#N/A,FALSE,"Tickmarks"}</definedName>
    <definedName name="wrn.Aging._.and._.Trend._.Analysis2">{#N/A,#N/A,FALSE,"Aging Summary";#N/A,#N/A,FALSE,"Ratio Analysis";#N/A,#N/A,FALSE,"Test 120 Day Accts";#N/A,#N/A,FALSE,"Tickmarks"}</definedName>
    <definedName name="wrn.Aging._.and._.Trend._.Analysis3" localSheetId="7">{#N/A,#N/A,FALSE,"Aging Summary";#N/A,#N/A,FALSE,"Ratio Analysis";#N/A,#N/A,FALSE,"Test 120 Day Accts";#N/A,#N/A,FALSE,"Tickmarks"}</definedName>
    <definedName name="wrn.Aging._.and._.Trend._.Analysis3">{#N/A,#N/A,FALSE,"Aging Summary";#N/A,#N/A,FALSE,"Ratio Analysis";#N/A,#N/A,FALSE,"Test 120 Day Accts";#N/A,#N/A,FALSE,"Tickmarks"}</definedName>
    <definedName name="wrn.Aging._.and._.Trend._Analysis.2" localSheetId="7">{#N/A,#N/A,FALSE,"Aging Summary";#N/A,#N/A,FALSE,"Ratio Analysis";#N/A,#N/A,FALSE,"Test 120 Day Accts";#N/A,#N/A,FALSE,"Tickmarks"}</definedName>
    <definedName name="wrn.Aging._.and._.Trend._Analysis.2">{#N/A,#N/A,FALSE,"Aging Summary";#N/A,#N/A,FALSE,"Ratio Analysis";#N/A,#N/A,FALSE,"Test 120 Day Accts";#N/A,#N/A,FALSE,"Tickmarks"}</definedName>
    <definedName name="wrn.Aging._.and._.Trend._Analysis.3" localSheetId="7">{#N/A,#N/A,FALSE,"Aging Summary";#N/A,#N/A,FALSE,"Ratio Analysis";#N/A,#N/A,FALSE,"Test 120 Day Accts";#N/A,#N/A,FALSE,"Tickmarks"}</definedName>
    <definedName name="wrn.Aging._.and._.Trend._Analysis.3">{#N/A,#N/A,FALSE,"Aging Summary";#N/A,#N/A,FALSE,"Ratio Analysis";#N/A,#N/A,FALSE,"Test 120 Day Accts";#N/A,#N/A,FALSE,"Tickmarks"}</definedName>
    <definedName name="wrn.Aging._.and._Trend._Analysis.5" localSheetId="7">{#N/A,#N/A,FALSE,"Aging Summary";#N/A,#N/A,FALSE,"Ratio Analysis";#N/A,#N/A,FALSE,"Test 120 Day Accts";#N/A,#N/A,FALSE,"Tickmarks"}</definedName>
    <definedName name="wrn.Aging._.and._Trend._Analysis.5">{#N/A,#N/A,FALSE,"Aging Summary";#N/A,#N/A,FALSE,"Ratio Analysis";#N/A,#N/A,FALSE,"Test 120 Day Accts";#N/A,#N/A,FALSE,"Tickmarks"}</definedName>
    <definedName name="wrn.Aging._.Trend._.Analysis.4" localSheetId="7">{#N/A,#N/A,FALSE,"Aging Summary";#N/A,#N/A,FALSE,"Ratio Analysis";#N/A,#N/A,FALSE,"Test 120 Day Accts";#N/A,#N/A,FALSE,"Tickmarks"}</definedName>
    <definedName name="wrn.Aging._.Trend._.Analysis.4">{#N/A,#N/A,FALSE,"Aging Summary";#N/A,#N/A,FALSE,"Ratio Analysis";#N/A,#N/A,FALSE,"Test 120 Day Accts";#N/A,#N/A,FALSE,"Tickmarks"}</definedName>
    <definedName name="wrn.AGT." localSheetId="7">{"AGT",#N/A,FALSE,"Revenue"}</definedName>
    <definedName name="wrn.AGT.">{"AGT",#N/A,FALSE,"Revenue"}</definedName>
    <definedName name="wrn.ALL." localSheetId="7">{"TOP",#N/A,FALSE,"CORP";"DTI",#N/A,FALSE,"CORP";"DII",#N/A,FALSE,"CORP";"DRI",#N/A,FALSE,"CORP";"DDI",#N/A,FALSE,"CORP";"DEI",#N/A,FALSE,"CORP"}</definedName>
    <definedName name="wrn.ALL.">{"TOP",#N/A,FALSE,"CORP";"DTI",#N/A,FALSE,"CORP";"DII",#N/A,FALSE,"CORP";"DRI",#N/A,FALSE,"CORP";"DDI",#N/A,FALSE,"CORP";"DEI",#N/A,FALSE,"CORP"}</definedName>
    <definedName name="wrn.All._.Countries." localSheetId="7">{#N/A,#N/A,FALSE,"Australia";#N/A,#N/A,FALSE,"Austria";#N/A,#N/A,FALSE,"Belgium";#N/A,#N/A,FALSE,"Canada";#N/A,#N/A,FALSE,"France";#N/A,#N/A,FALSE,"Germany";#N/A,#N/A,FALSE,"Hong Kong";#N/A,#N/A,FALSE,"Italy";#N/A,#N/A,FALSE,"Japan";#N/A,#N/A,FALSE,"Korea";#N/A,#N/A,FALSE,"Mexico";#N/A,#N/A,FALSE,"Poland";#N/A,#N/A,FALSE,"Spain";#N/A,#N/A,FALSE,"Switzerland";#N/A,#N/A,FALSE,"UK"}</definedName>
    <definedName name="wrn.All._.Countries.">{#N/A,#N/A,FALSE,"Australia";#N/A,#N/A,FALSE,"Austria";#N/A,#N/A,FALSE,"Belgium";#N/A,#N/A,FALSE,"Canada";#N/A,#N/A,FALSE,"France";#N/A,#N/A,FALSE,"Germany";#N/A,#N/A,FALSE,"Hong Kong";#N/A,#N/A,FALSE,"Italy";#N/A,#N/A,FALSE,"Japan";#N/A,#N/A,FALSE,"Korea";#N/A,#N/A,FALSE,"Mexico";#N/A,#N/A,FALSE,"Poland";#N/A,#N/A,FALSE,"Spain";#N/A,#N/A,FALSE,"Switzerland";#N/A,#N/A,FALSE,"UK"}</definedName>
    <definedName name="wrn.All._.Pages." localSheetId="7">{#N/A,#N/A,FALSE,"Summary";#N/A,#N/A,FALSE,"Fed.State Prov";#N/A,#N/A,FALSE,"Foreign Prov";#N/A,#N/A,FALSE,"Thera Fgrn";#N/A,#N/A,FALSE,"CCD Fgrn";#N/A,#N/A,FALSE,"Biocine Fgrn";#N/A,#N/A,FALSE,"Vision Fgrn";#N/A,#N/A,FALSE,"Frgn vs Dom"}</definedName>
    <definedName name="wrn.All._.Pages.">{#N/A,#N/A,FALSE,"Summary";#N/A,#N/A,FALSE,"Fed.State Prov";#N/A,#N/A,FALSE,"Foreign Prov";#N/A,#N/A,FALSE,"Thera Fgrn";#N/A,#N/A,FALSE,"CCD Fgrn";#N/A,#N/A,FALSE,"Biocine Fgrn";#N/A,#N/A,FALSE,"Vision Fgrn";#N/A,#N/A,FALSE,"Frgn vs Dom"}</definedName>
    <definedName name="wrn.All._.Sheets."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1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2"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2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3"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3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4"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4_1"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5" localSheetId="7">{#N/A,#N/A,FALSE,"Totals";#N/A,#N/A,FALSE,"First-Of-Month";#N/A,#N/A,FALSE,"March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owrates." localSheetId="7">{"rates",#N/A,FALSE,"COSSUM"}</definedName>
    <definedName name="wrn.allowrates.">{"rates",#N/A,FALSE,"COSSUM"}</definedName>
    <definedName name="wrn.Amort._.History." localSheetId="7">{"Capitalized Costs",#N/A,FALSE,"Goodwill&amp;Cap Costs";"Goodwill",#N/A,FALSE,"Goodwill&amp;Cap Costs"}</definedName>
    <definedName name="wrn.Amort._.History.">{"Capitalized Costs",#N/A,FALSE,"Goodwill&amp;Cap Costs";"Goodwill",#N/A,FALSE,"Goodwill&amp;Cap Costs"}</definedName>
    <definedName name="wrn.Amort._.HistoryNew." localSheetId="7">{"Capitalized Costs",#N/A,FALSE,"Goodwill&amp;Cap Costs";"Goodwill",#N/A,FALSE,"Goodwill&amp;Cap Costs"}</definedName>
    <definedName name="wrn.Amort._.HistoryNew.">{"Capitalized Costs",#N/A,FALSE,"Goodwill&amp;Cap Costs";"Goodwill",#N/A,FALSE,"Goodwill&amp;Cap Costs"}</definedName>
    <definedName name="wrn.AMTNOL." localSheetId="7">{#N/A,#N/A,TRUE,"91AMTNOL";#N/A,#N/A,TRUE,"92AMTNOL";#N/A,#N/A,TRUE,"93AMTNOL"}</definedName>
    <definedName name="wrn.AMTNOL.">{#N/A,#N/A,TRUE,"91AMTNOL";#N/A,#N/A,TRUE,"92AMTNOL";#N/A,#N/A,TRUE,"93AMTNOL"}</definedName>
    <definedName name="wrn.audit._.adjustments." localSheetId="7">{#N/A,#N/A,TRUE,"Summary";#N/A,#N/A,TRUE,"Amort.";#N/A,#N/A,TRUE,"93TAX";#N/A,#N/A,TRUE,"93NOLCB";#N/A,#N/A,TRUE,"92TAX";#N/A,#N/A,TRUE,"92NOLCB";#N/A,#N/A,TRUE,"91TAX";#N/A,#N/A,TRUE,"91NOLCB";#N/A,#N/A,TRUE,"92AMTNOL";#N/A,#N/A,TRUE,"921120X"}</definedName>
    <definedName name="wrn.audit._.adjustments.">{#N/A,#N/A,TRUE,"Summary";#N/A,#N/A,TRUE,"Amort.";#N/A,#N/A,TRUE,"93TAX";#N/A,#N/A,TRUE,"93NOLCB";#N/A,#N/A,TRUE,"92TAX";#N/A,#N/A,TRUE,"92NOLCB";#N/A,#N/A,TRUE,"91TAX";#N/A,#N/A,TRUE,"91NOLCB";#N/A,#N/A,TRUE,"92AMTNOL";#N/A,#N/A,TRUE,"921120X"}</definedName>
    <definedName name="wrn.August._.1._.2003._.Rate._.Change." localSheetId="7">{"JFJ-1",#N/A,FALSE,"JFJ-1 Deferral Recovery Rate";"JFJ-2",#N/A,FALSE,"JFJ-2 NNC Rates";"JFJ-3",#N/A,FALSE,"JFJ-3 MTC Rate";"JFJ-4",#N/A,FALSE,"JFJ-4 CEP Rate";"JFJ-5",#N/A,FALSE,"JFJ-5 USF Rate";"JFJ-6",#N/A,FALSE,"JFJ-6 CRA Rate";"JFJ-7",#N/A,FALSE,"JFJ-7 2003 Rate Impact Summary";"JFJ-8",#N/A,FALSE,"ACE 25 Year Sales Forecast"}</definedName>
    <definedName name="wrn.August._.1._.2003._.Rate._.Change.">{"JFJ-1",#N/A,FALSE,"JFJ-1 Deferral Recovery Rate";"JFJ-2",#N/A,FALSE,"JFJ-2 NNC Rates";"JFJ-3",#N/A,FALSE,"JFJ-3 MTC Rate";"JFJ-4",#N/A,FALSE,"JFJ-4 CEP Rate";"JFJ-5",#N/A,FALSE,"JFJ-5 USF Rate";"JFJ-6",#N/A,FALSE,"JFJ-6 CRA Rate";"JFJ-7",#N/A,FALSE,"JFJ-7 2003 Rate Impact Summary";"JFJ-8",#N/A,FALSE,"ACE 25 Year Sales Forecast"}</definedName>
    <definedName name="wrn.Balance._.Sheet." localSheetId="7">{"Assets",#N/A,FALSE,"Balance Sheet";"Liabilities",#N/A,FALSE,"Balance Sheet"}</definedName>
    <definedName name="wrn.Balance._.Sheet.">{"Assets",#N/A,FALSE,"Balance Sheet";"Liabilities",#N/A,FALSE,"Balance Sheet"}</definedName>
    <definedName name="wrn.Basic." localSheetId="7">{#N/A,#N/A,FALSE,"O&amp;M by processes";#N/A,#N/A,FALSE,"Elec Act vs Bud";#N/A,#N/A,FALSE,"G&amp;A";#N/A,#N/A,FALSE,"BGS";#N/A,#N/A,FALSE,"Res Cost"}</definedName>
    <definedName name="wrn.Basic.">{#N/A,#N/A,FALSE,"O&amp;M by processes";#N/A,#N/A,FALSE,"Elec Act vs Bud";#N/A,#N/A,FALSE,"G&amp;A";#N/A,#N/A,FALSE,"BGS";#N/A,#N/A,FALSE,"Res Cost"}</definedName>
    <definedName name="wrn.BL." localSheetId="7">{#N/A,#N/A,FALSE,"trates"}</definedName>
    <definedName name="wrn.BL.">{#N/A,#N/A,FALSE,"trates"}</definedName>
    <definedName name="wrn.BOARD._.PACK." localSheetId="7">{#N/A,#N/A,FALSE,"SCHEDULES- board";#N/A,#N/A,FALSE,"STMT 100"}</definedName>
    <definedName name="wrn.BOARD._.PACK.">{#N/A,#N/A,FALSE,"SCHEDULES- board";#N/A,#N/A,FALSE,"STMT 100"}</definedName>
    <definedName name="wrn.Book." localSheetId="7">{"EVA",#N/A,FALSE,"SMT2";#N/A,#N/A,FALSE,"Summary";#N/A,#N/A,FALSE,"Graphs";#N/A,#N/A,FALSE,"4 Panel"}</definedName>
    <definedName name="wrn.Book.">{"EVA",#N/A,FALSE,"SMT2";#N/A,#N/A,FALSE,"Summary";#N/A,#N/A,FALSE,"Graphs";#N/A,#N/A,FALSE,"4 Panel"}</definedName>
    <definedName name="wrn.BUDONLY." localSheetId="7">{"BUDISR",#N/A,FALSE,"Isr";"BUDUSA",#N/A,FALSE,"Isr";"BUDCONSO",#N/A,FALSE,"Isr"}</definedName>
    <definedName name="wrn.BUDONLY.">{"BUDISR",#N/A,FALSE,"Isr";"BUDUSA",#N/A,FALSE,"Isr";"BUDCONSO",#N/A,FALSE,"Isr"}</definedName>
    <definedName name="wrn.Calcs." localSheetId="7">{#N/A,#N/A,FALSE,"Distribution";#N/A,#N/A,FALSE,"Transmission";#N/A,#N/A,FALSE,"Transmission_NoShop";#N/A,#N/A,FALSE,"Energy_Capacity";#N/A,#N/A,FALSE,"Energy_Capacity_NoShop";#N/A,#N/A,FALSE,"CTC";#N/A,#N/A,FALSE,"ITC"}</definedName>
    <definedName name="wrn.Calcs.">{#N/A,#N/A,FALSE,"Distribution";#N/A,#N/A,FALSE,"Transmission";#N/A,#N/A,FALSE,"Transmission_NoShop";#N/A,#N/A,FALSE,"Energy_Capacity";#N/A,#N/A,FALSE,"Energy_Capacity_NoShop";#N/A,#N/A,FALSE,"CTC";#N/A,#N/A,FALSE,"ITC"}</definedName>
    <definedName name="wrn.CapersPlotter." localSheetId="7">{#N/A,#N/A,FALSE,"DI 2 YEAR MASTER SCHEDULE"}</definedName>
    <definedName name="wrn.CapersPlotter.">{#N/A,#N/A,FALSE,"DI 2 YEAR MASTER SCHEDULE"}</definedName>
    <definedName name="wrn.Cash._.Products." localSheetId="7">{"Cash - Products",#N/A,FALSE,"SUB BS Flux"}</definedName>
    <definedName name="wrn.Cash._.Products.">{"Cash - Products",#N/A,FALSE,"SUB BS Flux"}</definedName>
    <definedName name="wrn.ChartSet." localSheetId="7">{#N/A,#N/A,FALSE,"Elec Deliv";#N/A,#N/A,FALSE,"Atlantic Pie";#N/A,#N/A,FALSE,"Bay Pie";#N/A,#N/A,FALSE,"New Castle Pie";#N/A,#N/A,FALSE,"Transmission Pie"}</definedName>
    <definedName name="wrn.ChartSet.">{#N/A,#N/A,FALSE,"Elec Deliv";#N/A,#N/A,FALSE,"Atlantic Pie";#N/A,#N/A,FALSE,"Bay Pie";#N/A,#N/A,FALSE,"New Castle Pie";#N/A,#N/A,FALSE,"Transmission Pie"}</definedName>
    <definedName name="wrn.Chiron._.IRS._.Audit." localSheetId="7">{#N/A,#N/A,FALSE,"Summary";#N/A,#N/A,FALSE,"1991";#N/A,#N/A,FALSE,"91 AMT";#N/A,#N/A,FALSE,"1992";#N/A,#N/A,FALSE,"92 AMT";#N/A,#N/A,FALSE,"1993";#N/A,#N/A,FALSE,"93 AMT"}</definedName>
    <definedName name="wrn.Chiron._.IRS._.Audit.">{#N/A,#N/A,FALSE,"Summary";#N/A,#N/A,FALSE,"1991";#N/A,#N/A,FALSE,"91 AMT";#N/A,#N/A,FALSE,"1992";#N/A,#N/A,FALSE,"92 AMT";#N/A,#N/A,FALSE,"1993";#N/A,#N/A,FALSE,"93 AMT"}</definedName>
    <definedName name="wrn.Client._.Deliverable._.Jen" localSheetId="7">{#N/A,#N/A,FALSE,"OIT ee contribs 00";#N/A,#N/A,FALSE,"OITeecontribs-DentalVision";#N/A,#N/A,FALSE,"OIT-pc01";#N/A,#N/A,FALSE,"pc-dent&amp;vision01";#N/A,#N/A,FALSE,"OIT-tc01";#N/A,#N/A,FALSE,"tc-dent&amp;vision01"}</definedName>
    <definedName name="wrn.Client._.Deliverable._.Jen">{#N/A,#N/A,FALSE,"OIT ee contribs 00";#N/A,#N/A,FALSE,"OITeecontribs-DentalVision";#N/A,#N/A,FALSE,"OIT-pc01";#N/A,#N/A,FALSE,"pc-dent&amp;vision01";#N/A,#N/A,FALSE,"OIT-tc01";#N/A,#N/A,FALSE,"tc-dent&amp;vision01"}</definedName>
    <definedName name="wrn.Client._.Deliverable._.Scenario._.1." localSheetId="7">{#N/A,#N/A,FALSE,"OIT ee contribs 00";#N/A,#N/A,FALSE,"OITeecontribs-DentalVision";#N/A,#N/A,FALSE,"OIT-pc01";#N/A,#N/A,FALSE,"pc-dent&amp;vision01";#N/A,#N/A,FALSE,"OIT-tc01";#N/A,#N/A,FALSE,"tc-dent&amp;vision01"}</definedName>
    <definedName name="wrn.Client._.Deliverable._.Scenario._.1.">{#N/A,#N/A,FALSE,"OIT ee contribs 00";#N/A,#N/A,FALSE,"OITeecontribs-DentalVision";#N/A,#N/A,FALSE,"OIT-pc01";#N/A,#N/A,FALSE,"pc-dent&amp;vision01";#N/A,#N/A,FALSE,"OIT-tc01";#N/A,#N/A,FALSE,"tc-dent&amp;vision01"}</definedName>
    <definedName name="wrn.Client._.Deliverable._.Scenario._.2." localSheetId="7">{#N/A,#N/A,FALSE,"OIT ee contribs 00";#N/A,#N/A,FALSE,"OITeecontribs-DentalVision";#N/A,#N/A,FALSE,"OIT-pc01";#N/A,#N/A,FALSE,"pc-dent&amp;vision01";#N/A,#N/A,FALSE,"OIT-tc01";#N/A,#N/A,FALSE,"tc-dent&amp;vision01"}</definedName>
    <definedName name="wrn.Client._.Deliverable._.Scenario._.2.">{#N/A,#N/A,FALSE,"OIT ee contribs 00";#N/A,#N/A,FALSE,"OITeecontribs-DentalVision";#N/A,#N/A,FALSE,"OIT-pc01";#N/A,#N/A,FALSE,"pc-dent&amp;vision01";#N/A,#N/A,FALSE,"OIT-tc01";#N/A,#N/A,FALSE,"tc-dent&amp;vision01"}</definedName>
    <definedName name="wrn.Client._.Deliverables._.Baseline." localSheetId="7">{#N/A,#N/A,FALSE,"OIT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{#N/A,#N/A,FALSE,"OIT ee contribs 00";#N/A,#N/A,FALSE,"OITeecontribs-DentalVision";#N/A,#N/A,FALSE,"OIT-pc00";#N/A,#N/A,FALSE,"OIT-pc01";#N/A,#N/A,FALSE,"pc-dent&amp;vision00";#N/A,#N/A,FALSE,"pc-dent&amp;vision01";#N/A,#N/A,FALSE,"OIT-tc00";#N/A,#N/A,FALSE,"OIT-tc01";#N/A,#N/A,FALSE,"tc-dent&amp;vision00";#N/A,#N/A,FALSE,"tc-dent&amp;vision01"}</definedName>
    <definedName name="wrn.Client._.Process._.Report." localSheetId="7">{#N/A,#N/A,FALSE,"Renewals In Process";#N/A,#N/A,FALSE,"New Clients In Process";#N/A,#N/A,FALSE,"Completed New Clients";#N/A,#N/A,FALSE,"Completed Renewals"}</definedName>
    <definedName name="wrn.Client._.Process._.Report.">{#N/A,#N/A,FALSE,"Renewals In Process";#N/A,#N/A,FALSE,"New Clients In Process";#N/A,#N/A,FALSE,"Completed New Clients";#N/A,#N/A,FALSE,"Completed Renewals"}</definedName>
    <definedName name="wrn.CLP._.SEG._.INPUTS." localSheetId="7">{#N/A,#N/A,FALSE,"Rev Seg Taxes";#N/A,#N/A,FALSE,"BookRev Seg";#N/A,#N/A,FALSE,"Supp Adj Seg";#N/A,#N/A,FALSE,"outside prov seg taxes"}</definedName>
    <definedName name="wrn.CLP._.SEG._.INPUTS.">{#N/A,#N/A,FALSE,"Rev Seg Taxes";#N/A,#N/A,FALSE,"BookRev Seg";#N/A,#N/A,FALSE,"Supp Adj Seg";#N/A,#N/A,FALSE,"outside prov seg taxes"}</definedName>
    <definedName name="wrn.CLP._.SEG._.PROV." localSheetId="7">{#N/A,#N/A,FALSE,"Book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SEG._.PROV.">{#N/A,#N/A,FALSE,"Book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GL." localSheetId="7">{#N/A,#N/A,FALSE,"GLDwnLoad"}</definedName>
    <definedName name="wrn.CLP_GL.">{#N/A,#N/A,FALSE,"GLDwnLoad"}</definedName>
    <definedName name="wrn.CLP_GL._1" localSheetId="7">{#N/A,#N/A,FALSE,"GLDwnLoad"}</definedName>
    <definedName name="wrn.CLP_GL._1">{#N/A,#N/A,FALSE,"GLDwnLoad"}</definedName>
    <definedName name="wrn.CLP_INPUTS." localSheetId="7">{#N/A,#N/A,FALSE,"OTHERINPUTS";#N/A,#N/A,FALSE,"DITRATEINPUTS";#N/A,#N/A,FALSE,"SUPPLIEDADJINPUT";#N/A,#N/A,FALSE,"TIMINGDIFFINPUTS";#N/A,#N/A,FALSE,"BR&amp;SUPADJ."}</definedName>
    <definedName name="wrn.CLP_INPUTS.">{#N/A,#N/A,FALSE,"OTHERINPUTS";#N/A,#N/A,FALSE,"DITRATEINPUTS";#N/A,#N/A,FALSE,"SUPPLIEDADJINPUT";#N/A,#N/A,FALSE,"TIMINGDIFFINPUTS";#N/A,#N/A,FALSE,"BR&amp;SUPADJ."}</definedName>
    <definedName name="wrn.CLP_INPUTS._1" localSheetId="7">{#N/A,#N/A,FALSE,"OTHERINPUTS";#N/A,#N/A,FALSE,"DITRATEINPUTS";#N/A,#N/A,FALSE,"SUPPLIEDADJINPUT";#N/A,#N/A,FALSE,"TIMINGDIFFINPUTS";#N/A,#N/A,FALSE,"BR&amp;SUPADJ."}</definedName>
    <definedName name="wrn.CLP_INPUTS._1">{#N/A,#N/A,FALSE,"OTHERINPUTS";#N/A,#N/A,FALSE,"DITRATEINPUTS";#N/A,#N/A,FALSE,"SUPPLIEDADJINPUT";#N/A,#N/A,FALSE,"TIMINGDIFFINPUTS";#N/A,#N/A,FALSE,"BR&amp;SUPADJ."}</definedName>
    <definedName name="wrn.CLP_PROV." localSheetId="7">{#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LP_PROV.">{#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LP_PROV._1" localSheetId="7">{#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LP_PROV._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omplete." localSheetId="7">{#N/A,#N/A,FALSE,"SMT1";#N/A,#N/A,FALSE,"SMT2";#N/A,#N/A,FALSE,"Summary";#N/A,#N/A,FALSE,"Graphs";#N/A,#N/A,FALSE,"4 Panel"}</definedName>
    <definedName name="wrn.Complete.">{#N/A,#N/A,FALSE,"SMT1";#N/A,#N/A,FALSE,"SMT2";#N/A,#N/A,FALSE,"Summary";#N/A,#N/A,FALSE,"Graphs";#N/A,#N/A,FALSE,"4 Panel"}</definedName>
    <definedName name="wrn.Complete._.Set." localSheetId="7">{#N/A,#N/A,FALSE,"Full";#N/A,#N/A,FALSE,"Half";#N/A,#N/A,FALSE,"Op Expenses";#N/A,#N/A,FALSE,"Cap Charge";#N/A,#N/A,FALSE,"Cost C";#N/A,#N/A,FALSE,"PP&amp;E";#N/A,#N/A,FALSE,"R&amp;D"}</definedName>
    <definedName name="wrn.Complete._.Set.">{#N/A,#N/A,FALSE,"Full";#N/A,#N/A,FALSE,"Half";#N/A,#N/A,FALSE,"Op Expenses";#N/A,#N/A,FALSE,"Cap Charge";#N/A,#N/A,FALSE,"Cost C";#N/A,#N/A,FALSE,"PP&amp;E";#N/A,#N/A,FALSE,"R&amp;D"}</definedName>
    <definedName name="wrn.COS." localSheetId="7">{"detail",#N/A,FALSE,"COSSUM"}</definedName>
    <definedName name="wrn.COS.">{"detail",#N/A,FALSE,"COSSUM"}</definedName>
    <definedName name="wrn.CY_GL." localSheetId="7">{#N/A,#N/A,FALSE,"GLDwnLoad"}</definedName>
    <definedName name="wrn.CY_GL.">{#N/A,#N/A,FALSE,"GLDwnLoad"}</definedName>
    <definedName name="wrn.CY_INPUTS." localSheetId="7">{#N/A,#N/A,FALSE,"OTHERINPUTS";#N/A,#N/A,FALSE,"DITRATEINPUTS";#N/A,#N/A,FALSE,"SUPPLIEDADJINPUT";#N/A,#N/A,FALSE,"TIMINGDIFFINPUTS";#N/A,#N/A,FALSE,"COSSINPUT";#N/A,#N/A,FALSE,"BR&amp;SUPADJ."}</definedName>
    <definedName name="wrn.CY_INPUTS.">{#N/A,#N/A,FALSE,"OTHERINPUTS";#N/A,#N/A,FALSE,"DITRATEINPUTS";#N/A,#N/A,FALSE,"SUPPLIEDADJINPUT";#N/A,#N/A,FALSE,"TIMINGDIFFINPUTS";#N/A,#N/A,FALSE,"COSSINPUT";#N/A,#N/A,FALSE,"BR&amp;SUPADJ."}</definedName>
    <definedName name="wrn.CY_PROV." localSheetId="7">{#N/A,#N/A,FALSE,"TITLEPG";#N/A,#N/A,FALSE,"INDEX";#N/A,#N/A,FALSE,"PAGE7";#N/A,#N/A,FALSE,"COSS";#N/A,#N/A,FALSE,"Taxes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_PROV.">{#N/A,#N/A,FALSE,"TITLEPG";#N/A,#N/A,FALSE,"INDEX";#N/A,#N/A,FALSE,"PAGE7";#N/A,#N/A,FALSE,"COSS";#N/A,#N/A,FALSE,"Taxes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FAS109." localSheetId="7">{#N/A,#N/A,FALSE,"FAS109 Summary";#N/A,#N/A,FALSE,"FAS109 OPER 190 ITC";#N/A,#N/A,FALSE,"FAS109 OPER 190 Other";#N/A,#N/A,FALSE,"FAS109 OPER 282";#N/A,#N/A,FALSE,"FAS109 OPER 283";#N/A,#N/A,FALSE,"FAS109 Non OPER 283 ";#N/A,#N/A,FALSE,"J.E.UPLOAD DATA"}</definedName>
    <definedName name="wrn.CYFAS109.">{#N/A,#N/A,FALSE,"FAS109 Summary";#N/A,#N/A,FALSE,"FAS109 OPER 190 ITC";#N/A,#N/A,FALSE,"FAS109 OPER 190 Other";#N/A,#N/A,FALSE,"FAS109 OPER 282";#N/A,#N/A,FALSE,"FAS109 OPER 283";#N/A,#N/A,FALSE,"FAS109 Non OPER 283 ";#N/A,#N/A,FALSE,"J.E.UPLOAD DATA"}</definedName>
    <definedName name="wrn.Daily." localSheetId="7">{#N/A,#N/A,FALSE,"Input";#N/A,#N/A,FALSE,"BBC";#N/A,#N/A,FALSE,"Sch A";#N/A,#N/A,FALSE,"Sch B";#N/A,#N/A,FALSE,"Ineligible"}</definedName>
    <definedName name="wrn.Daily.">{#N/A,#N/A,FALSE,"Input";#N/A,#N/A,FALSE,"BBC";#N/A,#N/A,FALSE,"Sch A";#N/A,#N/A,FALSE,"Sch B";#N/A,#N/A,FALSE,"Ineligible"}</definedName>
    <definedName name="wrn.Data." localSheetId="7">{#N/A,#N/A,FALSE,"3 Year Plan"}</definedName>
    <definedName name="wrn.Data.">{#N/A,#N/A,FALSE,"3 Year Plan"}</definedName>
    <definedName name="wrn.Data._.dump." localSheetId="7">{"Input Data",#N/A,FALSE,"Input";"Income and Cash Flow",#N/A,FALSE,"Calculations"}</definedName>
    <definedName name="wrn.Data._.dump.">{"Input Data",#N/A,FALSE,"Input";"Income and Cash Flow",#N/A,FALSE,"Calculations"}</definedName>
    <definedName name="wrn.Data_Sheets." localSheetId="7">{#N/A,#N/A,FALSE,"KWH";#N/A,#N/A,FALSE,"Source_Data_Values";#N/A,#N/A,FALSE,"Source_Data_Values_NoShopping"}</definedName>
    <definedName name="wrn.Data_Sheets.">{#N/A,#N/A,FALSE,"KWH";#N/A,#N/A,FALSE,"Source_Data_Values";#N/A,#N/A,FALSE,"Source_Data_Values_NoShopping"}</definedName>
    <definedName name="wrn.data0106.pages." localSheetId="7">{#N/A,#N/A,FALSE,"Sheet_1";#N/A,#N/A,FALSE,"Sheet_2";#N/A,#N/A,FALSE,"Sheet_3";#N/A,#N/A,FALSE,"Sheet_4";#N/A,#N/A,FALSE,"Sheet_5";#N/A,#N/A,FALSE,"Sheet_6"}</definedName>
    <definedName name="wrn.data0106.pages.">{#N/A,#N/A,FALSE,"Sheet_1";#N/A,#N/A,FALSE,"Sheet_2";#N/A,#N/A,FALSE,"Sheet_3";#N/A,#N/A,FALSE,"Sheet_4";#N/A,#N/A,FALSE,"Sheet_5";#N/A,#N/A,FALSE,"Sheet_6"}</definedName>
    <definedName name="wrn.Deferral._.Forecast." localSheetId="7">{"Summary Deferral Forecast",#N/A,FALSE,"Deferral Forecast";"BGS Deferral Forecast",#N/A,FALSE,"BGS Deferral";"NNC Deferral Forecast",#N/A,FALSE,"NNC Deferral";"MTCDeferralForecast",#N/A,FALSE,"MTC Deferral";"SBC Deferral Forecast",#N/A,FALSE,"SBC Deferral"}</definedName>
    <definedName name="wrn.Deferral._.Forecast.">{"Summary Deferral Forecast",#N/A,FALSE,"Deferral Forecast";"BGS Deferral Forecast",#N/A,FALSE,"BGS Deferral";"NNC Deferral Forecast",#N/A,FALSE,"NNC Deferral";"MTCDeferralForecast",#N/A,FALSE,"MTC Deferral";"SBC Deferral Forecast",#N/A,FALSE,"SBC Deferral"}</definedName>
    <definedName name="wrn.Depreciation." localSheetId="7">{"DE_asfiled",#N/A,TRUE,"Amort.";"IRS_addl",#N/A,TRUE,"Amort."}</definedName>
    <definedName name="wrn.Depreciation.">{"DE_asfiled",#N/A,TRUE,"Amort.";"IRS_addl",#N/A,TRUE,"Amort."}</definedName>
    <definedName name="wrn.Dept_Income_Statement." localSheetId="7">{#N/A,#N/A,FALSE,"Month";#N/A,#N/A,FALSE,"Period";#N/A,#N/A,FALSE,"12 Month";#N/A,#N/A,FALSE,"Quarter"}</definedName>
    <definedName name="wrn.Dept_Income_Statement.">{#N/A,#N/A,FALSE,"Month";#N/A,#N/A,FALSE,"Period";#N/A,#N/A,FALSE,"12 Month";#N/A,#N/A,FALSE,"Quarter"}</definedName>
    <definedName name="wrn.DFR._.IV._.A._.Future._.Revenue." localSheetId="7">{"Page_1A",#N/A,FALSE,"Page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ECR." localSheetId="7">{#N/A,#N/A,FALSE,"schA"}</definedName>
    <definedName name="wrn.ECR.">{#N/A,#N/A,FALSE,"schA"}</definedName>
    <definedName name="wrn.ECR._1" localSheetId="7">{#N/A,#N/A,FALSE,"schA"}</definedName>
    <definedName name="wrn.ECR._1">{#N/A,#N/A,FALSE,"schA"}</definedName>
    <definedName name="wrn.ECR._1_1" localSheetId="7">{#N/A,#N/A,FALSE,"schA"}</definedName>
    <definedName name="wrn.ECR._1_1">{#N/A,#N/A,FALSE,"schA"}</definedName>
    <definedName name="wrn.ECR._2" localSheetId="7">{#N/A,#N/A,FALSE,"schA"}</definedName>
    <definedName name="wrn.ECR._2">{#N/A,#N/A,FALSE,"schA"}</definedName>
    <definedName name="wrn.Edutainment._.Priority._.List." localSheetId="7">{#N/A,#N/A,FALSE,"DI 2 YEAR MASTER SCHEDULE"}</definedName>
    <definedName name="wrn.Edutainment._.Priority._.List.">{#N/A,#N/A,FALSE,"DI 2 YEAR MASTER SCHEDULE"}</definedName>
    <definedName name="wrn.EUA._.Detailed._.Report." localSheetId="7">{"EUA Summary",#N/A,FALSE,"EUA Billing";"EUA Details",#N/A,FALSE,"EUA Billing"}</definedName>
    <definedName name="wrn.EUA._.Detailed._.Report.">{"EUA Summary",#N/A,FALSE,"EUA Billing";"EUA Details",#N/A,FALSE,"EUA Billing"}</definedName>
    <definedName name="wrn.EUA._.Station._.Service._.Tie._.Report." localSheetId="7">{"EUA Station Service",#N/A,FALSE,"EUA Virtual"}</definedName>
    <definedName name="wrn.EUA._.Station._.Service._.Tie._.Report.">{"EUA Station Service",#N/A,FALSE,"EUA Virtual"}</definedName>
    <definedName name="wrn.Exam._.Workpapers._.1." localSheetId="7">{#N/A,#N/A,TRUE,"Summary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utive._.Reports." localSheetId="7">{#N/A,#N/A,FALSE,"Year";#N/A,#N/A,FALSE,"Client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Filing." localSheetId="7">{#N/A,#N/A,FALSE,"Summary";#N/A,#N/A,FALSE,"Unbundled Revenue Summary ";#N/A,#N/A,FALSE,"Unbundled Rev Summary with Tax";"August Rates with Tax",#N/A,FALSE,"Rate Class Detail";"August Revenue with Tax",#N/A,FALSE,"Rate Class Detail";"August Rates wo Tax",#N/A,FALSE,"Rate Class Detail with Tax";"August Revenue wo Tax",#N/A,FALSE,"Rate Class Detail with Tax"}</definedName>
    <definedName name="wrn.Filing.">{#N/A,#N/A,FALSE,"Summary";#N/A,#N/A,FALSE,"Unbundled Revenue Summary ";#N/A,#N/A,FALSE,"Unbundled Rev Summary with Tax";"August Rates with Tax",#N/A,FALSE,"Rate Class Detail";"August Revenue with Tax",#N/A,FALSE,"Rate Class Detail";"August Rates wo Tax",#N/A,FALSE,"Rate Class Detail with Tax";"August Revenue wo Tax",#N/A,FALSE,"Rate Class Detail with Tax"}</definedName>
    <definedName name="wrn.Financial._.Review._.Book." localSheetId="7">{#N/A,#N/A,TRUE,"BWO_LLC+REPORT";#N/A,#N/A,TRUE,"NSL00MST+NSL Refy Income";#N/A,#N/A,TRUE,"BWO_LLC+Rep_12m";#N/A,#N/A,TRUE,"NSL00MST+NSL Refy 12 M";#N/A,#N/A,TRUE,"RetMMM00+Report";#N/A,#N/A,TRUE,"RET00mst+Total";#N/A,#N/A,TRUE,"Ret12Frd+Total";#N/A,#N/A,TRUE,"Admin";#N/A,#N/A,TRUE,"Boise";#N/A,#N/A,TRUE,"Brigham";#N/A,#N/A,TRUE,"Chubbuck";#N/A,#N/A,TRUE,"Draper";#N/A,#N/A,TRUE,"Harrisville";#N/A,#N/A,TRUE,"Idaho Falls";#N/A,#N/A,TRUE,"Layton";#N/A,#N/A,TRUE,"Logan";#N/A,#N/A,TRUE,"Ogden Wall";#N/A,#N/A,TRUE,"Wholesale+W Inc";#N/A,#N/A,TRUE,"Wholesale+W Inc 12m";#N/A,#N/A,TRUE,"SUP00mst+SUMMARY";#N/A,#N/A,TRUE,"SUP00mst+TWELVE";#N/A,#N/A,TRUE,"TRK00MST+Tran PL";#N/A,#N/A,TRUE,"TRK00MST+Tran PL 12 M";#N/A,#N/A,TRUE,"TRK00MST1+Tran PL";#N/A,#N/A,TRUE,"TRK00MST1+Tran PL 12 M";#N/A,#N/A,TRUE,"Support+Current";#N/A,#N/A,TRUE,"Support+12month";#N/A,#N/A,TRUE,"Admin2+Current";#N/A,#N/A,TRUE,"Admin2+12month";#N/A,#N/A,TRUE,"BWOabMST+Rep_12m";#N/A,#N/A,TRUE,"NSL00MST+CrtBdg";#N/A,#N/A,TRUE,"Rab12frd+Total";#N/A,#N/A,TRUE,"Rab12frd+Admin";#N/A,#N/A,TRUE,"Rab12frd+Boise";#N/A,#N/A,TRUE,"Rab12frd+Brigham";#N/A,#N/A,TRUE,"Rab12frd+Chubbuck";#N/A,#N/A,TRUE,"Rab12frd+Draper";#N/A,#N/A,TRUE,"Rab12frd+Harrisville";#N/A,#N/A,TRUE,"Rab12frd+Idaho Falls";#N/A,#N/A,TRUE,"Rab12frd+Layton";#N/A,#N/A,TRUE,"Rab12frd+Logan";#N/A,#N/A,TRUE,"Rab12frd+Ogden Wall";#N/A,#N/A,TRUE,"Wholesale+whole";#N/A,#N/A,TRUE,"SUP00mst+ActBud";#N/A,#N/A,TRUE,"Trkabmst+Tran PL 12 M";#N/A,#N/A,TRUE,"Support+Forecasted";#N/A,#N/A,TRUE,"Admin2+Forecasted";#N/A,#N/A,TRUE,"BuzzTrk+Summary";#N/A,#N/A,TRUE,"BuzzTrk+Rev_Mile"}</definedName>
    <definedName name="wrn.Financial._.Review._.Book.">{#N/A,#N/A,TRUE,"BWO_LLC+REPORT";#N/A,#N/A,TRUE,"NSL00MST+NSL Refy Income";#N/A,#N/A,TRUE,"BWO_LLC+Rep_12m";#N/A,#N/A,TRUE,"NSL00MST+NSL Refy 12 M";#N/A,#N/A,TRUE,"RetMMM00+Report";#N/A,#N/A,TRUE,"RET00mst+Total";#N/A,#N/A,TRUE,"Ret12Frd+Total";#N/A,#N/A,TRUE,"Admin";#N/A,#N/A,TRUE,"Boise";#N/A,#N/A,TRUE,"Brigham";#N/A,#N/A,TRUE,"Chubbuck";#N/A,#N/A,TRUE,"Draper";#N/A,#N/A,TRUE,"Harrisville";#N/A,#N/A,TRUE,"Idaho Falls";#N/A,#N/A,TRUE,"Layton";#N/A,#N/A,TRUE,"Logan";#N/A,#N/A,TRUE,"Ogden Wall";#N/A,#N/A,TRUE,"Wholesale+W Inc";#N/A,#N/A,TRUE,"Wholesale+W Inc 12m";#N/A,#N/A,TRUE,"SUP00mst+SUMMARY";#N/A,#N/A,TRUE,"SUP00mst+TWELVE";#N/A,#N/A,TRUE,"TRK00MST+Tran PL";#N/A,#N/A,TRUE,"TRK00MST+Tran PL 12 M";#N/A,#N/A,TRUE,"TRK00MST1+Tran PL";#N/A,#N/A,TRUE,"TRK00MST1+Tran PL 12 M";#N/A,#N/A,TRUE,"Support+Current";#N/A,#N/A,TRUE,"Support+12month";#N/A,#N/A,TRUE,"Admin2+Current";#N/A,#N/A,TRUE,"Admin2+12month";#N/A,#N/A,TRUE,"BWOabMST+Rep_12m";#N/A,#N/A,TRUE,"NSL00MST+CrtBdg";#N/A,#N/A,TRUE,"Rab12frd+Total";#N/A,#N/A,TRUE,"Rab12frd+Admin";#N/A,#N/A,TRUE,"Rab12frd+Boise";#N/A,#N/A,TRUE,"Rab12frd+Brigham";#N/A,#N/A,TRUE,"Rab12frd+Chubbuck";#N/A,#N/A,TRUE,"Rab12frd+Draper";#N/A,#N/A,TRUE,"Rab12frd+Harrisville";#N/A,#N/A,TRUE,"Rab12frd+Idaho Falls";#N/A,#N/A,TRUE,"Rab12frd+Layton";#N/A,#N/A,TRUE,"Rab12frd+Logan";#N/A,#N/A,TRUE,"Rab12frd+Ogden Wall";#N/A,#N/A,TRUE,"Wholesale+whole";#N/A,#N/A,TRUE,"SUP00mst+ActBud";#N/A,#N/A,TRUE,"Trkabmst+Tran PL 12 M";#N/A,#N/A,TRUE,"Support+Forecasted";#N/A,#N/A,TRUE,"Admin2+Forecasted";#N/A,#N/A,TRUE,"BuzzTrk+Summary";#N/A,#N/A,TRUE,"BuzzTrk+Rev_Mile"}</definedName>
    <definedName name="wrn.Financials." localSheetId="7">{#N/A,#N/A,FALSE,"Year";#N/A,#N/A,FALSE,"AC Fiscal Year";#N/A,#N/A,FALSE,"Financials By Line of Business";#N/A,#N/A,FALSE,"Line of Business Review";#N/A,#N/A,FALSE,"Activity Review";#N/A,#N/A,FALSE,"Financials By Custom Resource";#N/A,#N/A,FALSE,"Custom Resource Review"}</definedName>
    <definedName name="wrn.Financials.">{#N/A,#N/A,FALSE,"Year";#N/A,#N/A,FALSE,"AC Fiscal Year";#N/A,#N/A,FALSE,"Financials By Line of Business";#N/A,#N/A,FALSE,"Line of Business Review";#N/A,#N/A,FALSE,"Activity Review";#N/A,#N/A,FALSE,"Financials By Custom Resource";#N/A,#N/A,FALSE,"Custom Resource Review"}</definedName>
    <definedName name="wrn.Financials._new" localSheetId="7">{#N/A,#N/A,FALSE,"Year";#N/A,#N/A,FALSE,"AC Fiscal Year";#N/A,#N/A,FALSE,"Financials By Line of Business";#N/A,#N/A,FALSE,"Line of Business Review";#N/A,#N/A,FALSE,"Activity Review";#N/A,#N/A,FALSE,"Financials By Custom Resource";#N/A,#N/A,FALSE,"Custom Resource Review"}</definedName>
    <definedName name="wrn.Financials._new">{#N/A,#N/A,FALSE,"Year";#N/A,#N/A,FALSE,"AC Fiscal Year";#N/A,#N/A,FALSE,"Financials By Line of Business";#N/A,#N/A,FALSE,"Line of Business Review";#N/A,#N/A,FALSE,"Activity Review";#N/A,#N/A,FALSE,"Financials By Custom Resource";#N/A,#N/A,FALSE,"Custom Resource Review"}</definedName>
    <definedName name="wrn.FN_JE98." localSheetId="7">{"FN_JE98",#N/A,FALSE,"98 W Options"}</definedName>
    <definedName name="wrn.FN_JE98.">{"FN_JE98",#N/A,FALSE,"98 W Options"}</definedName>
    <definedName name="wrn.FN_JE98wo" localSheetId="7">{"FN_JE98",#N/A,FALSE,"98 W Options"}</definedName>
    <definedName name="wrn.FN_JE98wo">{"FN_JE98",#N/A,FALSE,"98 W Options"}</definedName>
    <definedName name="wrn.FN_JE99." localSheetId="7">{"FN_JE",#N/A,FALSE,"99 W Options"}</definedName>
    <definedName name="wrn.FN_JE99.">{"FN_JE",#N/A,FALSE,"99 W Options"}</definedName>
    <definedName name="wrn.For._.filling._.out._.assessments." localSheetId="7">{"Print Empty Template",#N/A,FALSE,"Input"}</definedName>
    <definedName name="wrn.For._.filling._.out._.assessments.">{"Print Empty Template",#N/A,FALSE,"Input"}</definedName>
    <definedName name="wrn.Full._.Presentation." localSheetId="7">{#N/A,#N/A,FALSE,"SUMOPS";#N/A,#N/A,FALSE,"REVCAT";#N/A,#N/A,FALSE,"REV-SUM";#N/A,#N/A,FALSE,"REV-DETAIL";#N/A,#N/A,FALSE,"COS-DETAIL";#N/A,#N/A,FALSE,"PROJ VAR";#N/A,#N/A,FALSE,"C-EXP";#N/A,#N/A,FALSE,"3550";#N/A,#N/A,FALSE,"3551";#N/A,#N/A,FALSE,"3552";#N/A,#N/A,FALSE,"3553";#N/A,#N/A,FALSE,"3554";#N/A,#N/A,FALSE,"3555";#N/A,#N/A,FALSE,"3556";#N/A,#N/A,FALSE,"3557";#N/A,#N/A,FALSE,"3558";#N/A,#N/A,FALSE,"3559";#N/A,#N/A,FALSE,"3560";#N/A,#N/A,FALSE,"3561";#N/A,#N/A,FALSE,"3562";#N/A,#N/A,FALSE,"SUMOPSD";#N/A,#N/A,FALSE,"CASH FLOW"}</definedName>
    <definedName name="wrn.Full._.Presentation.">{#N/A,#N/A,FALSE,"SUMOPS";#N/A,#N/A,FALSE,"REVCAT";#N/A,#N/A,FALSE,"REV-SUM";#N/A,#N/A,FALSE,"REV-DETAIL";#N/A,#N/A,FALSE,"COS-DETAIL";#N/A,#N/A,FALSE,"PROJ VAR";#N/A,#N/A,FALSE,"C-EXP";#N/A,#N/A,FALSE,"3550";#N/A,#N/A,FALSE,"3551";#N/A,#N/A,FALSE,"3552";#N/A,#N/A,FALSE,"3553";#N/A,#N/A,FALSE,"3554";#N/A,#N/A,FALSE,"3555";#N/A,#N/A,FALSE,"3556";#N/A,#N/A,FALSE,"3557";#N/A,#N/A,FALSE,"3558";#N/A,#N/A,FALSE,"3559";#N/A,#N/A,FALSE,"3560";#N/A,#N/A,FALSE,"3561";#N/A,#N/A,FALSE,"3562";#N/A,#N/A,FALSE,"SUMOPSD";#N/A,#N/A,FALSE,"CASH FLOW"}</definedName>
    <definedName name="wrn.Full._.Report."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1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2"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2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3"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3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4"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4_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5"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1" localSheetId="7">{"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GAC._.PRINT._.OUT." localSheetId="7">{#N/A,#N/A,FALSE,"JE051 PAGE 1 OF 3";#N/A,#N/A,FALSE,"JE051 PAGE 2 OF 3";#N/A,#N/A,FALSE,"JE051 PAGE 3 OF 3"}</definedName>
    <definedName name="wrn.GAC._.PRINT._.OUT.">{#N/A,#N/A,FALSE,"JE051 PAGE 1 OF 3";#N/A,#N/A,FALSE,"JE051 PAGE 2 OF 3";#N/A,#N/A,FALSE,"JE051 PAGE 3 OF 3"}</definedName>
    <definedName name="wrn.GAC._.RECO."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{#N/A,#N/A,FALSE,"EST TRANS ";#N/A,#N/A,FALSE,"PIPELINE REF";#N/A,#N/A,FALSE,"GAC COST REC";#N/A,#N/A,FALSE,"INT ON PIPELINE";#N/A,#N/A,FALSE,"PIPELINE REF";#N/A,#N/A,FALSE,"Monthly Imbalan";#N/A,#N/A,FALSE,"PRORATED T.A.C.";#N/A,#N/A,FALSE,"TRAN REF SUR";#N/A,#N/A,FALSE,"INTERRUPTIBLE";#N/A,#N/A,FALSE,"PRIOR  TRANS";#N/A,#N/A,FALSE,"EST TRANS "}</definedName>
    <definedName name="wrn.GAC._.RECO.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1">{#N/A,#N/A,FALSE,"EST TRANS ";#N/A,#N/A,FALSE,"PIPELINE REF";#N/A,#N/A,FALSE,"GAC COST REC";#N/A,#N/A,FALSE,"INT ON PIPELINE";#N/A,#N/A,FALSE,"PIPELINE REF";#N/A,#N/A,FALSE,"Monthly Imbalan";#N/A,#N/A,FALSE,"PRORATED T.A.C.";#N/A,#N/A,FALSE,"TRAN REF SUR";#N/A,#N/A,FALSE,"INTERRUPTIBLE";#N/A,#N/A,FALSE,"PRIOR  TRANS";#N/A,#N/A,FALSE,"EST TRANS "}</definedName>
    <definedName name="wrn.GAC._.RECO._1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1_2">{#N/A,#N/A,FALSE,"EST TRANS ";#N/A,#N/A,FALSE,"PIPELINE REF";#N/A,#N/A,FALSE,"GAC COST REC";#N/A,#N/A,FALSE,"INT ON PIPELINE";#N/A,#N/A,FALSE,"PIPELINE REF";#N/A,#N/A,FALSE,"Monthly Imbalan";#N/A,#N/A,FALSE,"PRORATED T.A.C.";#N/A,#N/A,FALSE,"TRAN REF SUR";#N/A,#N/A,FALSE,"INTERRUPTIBLE";#N/A,#N/A,FALSE,"PRIOR  TRANS";#N/A,#N/A,FALSE,"EST TRANS "}</definedName>
    <definedName name="wrn.GAC._.RECO._1_2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1_2_1">{#N/A,#N/A,FALSE,"EST TRANS ";#N/A,#N/A,FALSE,"PIPELINE REF";#N/A,#N/A,FALSE,"GAC COST REC";#N/A,#N/A,FALSE,"INT ON PIPELINE";#N/A,#N/A,FALSE,"PIPELINE REF";#N/A,#N/A,FALSE,"Monthly Imbalan";#N/A,#N/A,FALSE,"PRORATED T.A.C.";#N/A,#N/A,FALSE,"TRAN REF SUR";#N/A,#N/A,FALSE,"INTERRUPTIBLE";#N/A,#N/A,FALSE,"PRIOR  TRANS";#N/A,#N/A,FALSE,"EST TRANS "}</definedName>
    <definedName name="wrn.GAC._.RECO.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{#N/A,#N/A,FALSE,"EST TRANS ";#N/A,#N/A,FALSE,"PIPELINE REF";#N/A,#N/A,FALSE,"GAC COST REC";#N/A,#N/A,FALSE,"INT ON PIPELINE";#N/A,#N/A,FALSE,"PIPELINE REF";#N/A,#N/A,FALSE,"Monthly Imbalan";#N/A,#N/A,FALSE,"PRORATED T.A.C.";#N/A,#N/A,FALSE,"TRAN REF SUR";#N/A,#N/A,FALSE,"INTERRUPTIBLE";#N/A,#N/A,FALSE,"PRIOR  TRANS";#N/A,#N/A,FALSE,"EST TRANS "}</definedName>
    <definedName name="wrn.GAC._.RECO._2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1">{#N/A,#N/A,FALSE,"EST TRANS ";#N/A,#N/A,FALSE,"PIPELINE REF";#N/A,#N/A,FALSE,"GAC COST REC";#N/A,#N/A,FALSE,"INT ON PIPELINE";#N/A,#N/A,FALSE,"PIPELINE REF";#N/A,#N/A,FALSE,"Monthly Imbalan";#N/A,#N/A,FALSE,"PRORATED T.A.C.";#N/A,#N/A,FALSE,"TRAN REF SUR";#N/A,#N/A,FALSE,"INTERRUPTIBLE";#N/A,#N/A,FALSE,"PRIOR  TRANS";#N/A,#N/A,FALSE,"EST TRANS "}</definedName>
    <definedName name="wrn.GAC._.RECO._2_1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1_1">{#N/A,#N/A,FALSE,"EST TRANS ";#N/A,#N/A,FALSE,"PIPELINE REF";#N/A,#N/A,FALSE,"GAC COST REC";#N/A,#N/A,FALSE,"INT ON PIPELINE";#N/A,#N/A,FALSE,"PIPELINE REF";#N/A,#N/A,FALSE,"Monthly Imbalan";#N/A,#N/A,FALSE,"PRORATED T.A.C.";#N/A,#N/A,FALSE,"TRAN REF SUR";#N/A,#N/A,FALSE,"INTERRUPTIBLE";#N/A,#N/A,FALSE,"PRIOR  TRANS";#N/A,#N/A,FALSE,"EST TRANS "}</definedName>
    <definedName name="wrn.GAC._.RECO._2_1_1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1_1_1">{#N/A,#N/A,FALSE,"EST TRANS ";#N/A,#N/A,FALSE,"PIPELINE REF";#N/A,#N/A,FALSE,"GAC COST REC";#N/A,#N/A,FALSE,"INT ON PIPELINE";#N/A,#N/A,FALSE,"PIPELINE REF";#N/A,#N/A,FALSE,"Monthly Imbalan";#N/A,#N/A,FALSE,"PRORATED T.A.C.";#N/A,#N/A,FALSE,"TRAN REF SUR";#N/A,#N/A,FALSE,"INTERRUPTIBLE";#N/A,#N/A,FALSE,"PRIOR  TRANS";#N/A,#N/A,FALSE,"EST TRANS "}</definedName>
    <definedName name="wrn.GAC._.RECO._2_1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1_2">{#N/A,#N/A,FALSE,"EST TRANS ";#N/A,#N/A,FALSE,"PIPELINE REF";#N/A,#N/A,FALSE,"GAC COST REC";#N/A,#N/A,FALSE,"INT ON PIPELINE";#N/A,#N/A,FALSE,"PIPELINE REF";#N/A,#N/A,FALSE,"Monthly Imbalan";#N/A,#N/A,FALSE,"PRORATED T.A.C.";#N/A,#N/A,FALSE,"TRAN REF SUR";#N/A,#N/A,FALSE,"INTERRUPTIBLE";#N/A,#N/A,FALSE,"PRIOR  TRANS";#N/A,#N/A,FALSE,"EST TRANS "}</definedName>
    <definedName name="wrn.GAC._.RECO._2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2">{#N/A,#N/A,FALSE,"EST TRANS ";#N/A,#N/A,FALSE,"PIPELINE REF";#N/A,#N/A,FALSE,"GAC COST REC";#N/A,#N/A,FALSE,"INT ON PIPELINE";#N/A,#N/A,FALSE,"PIPELINE REF";#N/A,#N/A,FALSE,"Monthly Imbalan";#N/A,#N/A,FALSE,"PRORATED T.A.C.";#N/A,#N/A,FALSE,"TRAN REF SUR";#N/A,#N/A,FALSE,"INTERRUPTIBLE";#N/A,#N/A,FALSE,"PRIOR  TRANS";#N/A,#N/A,FALSE,"EST TRANS "}</definedName>
    <definedName name="wrn.GAC._.RECO._2_2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2_1">{#N/A,#N/A,FALSE,"EST TRANS ";#N/A,#N/A,FALSE,"PIPELINE REF";#N/A,#N/A,FALSE,"GAC COST REC";#N/A,#N/A,FALSE,"INT ON PIPELINE";#N/A,#N/A,FALSE,"PIPELINE REF";#N/A,#N/A,FALSE,"Monthly Imbalan";#N/A,#N/A,FALSE,"PRORATED T.A.C.";#N/A,#N/A,FALSE,"TRAN REF SUR";#N/A,#N/A,FALSE,"INTERRUPTIBLE";#N/A,#N/A,FALSE,"PRIOR  TRANS";#N/A,#N/A,FALSE,"EST TRANS "}</definedName>
    <definedName name="wrn.GAC._.RECO._2_3"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3">{#N/A,#N/A,FALSE,"EST TRANS ";#N/A,#N/A,FALSE,"PIPELINE REF";#N/A,#N/A,FALSE,"GAC COST REC";#N/A,#N/A,FALSE,"INT ON PIPELINE";#N/A,#N/A,FALSE,"PIPELINE REF";#N/A,#N/A,FALSE,"Monthly Imbalan";#N/A,#N/A,FALSE,"PRORATED T.A.C.";#N/A,#N/A,FALSE,"TRAN REF SUR";#N/A,#N/A,FALSE,"INTERRUPTIBLE";#N/A,#N/A,FALSE,"PRIOR  TRANS";#N/A,#N/A,FALSE,"EST TRANS "}</definedName>
    <definedName name="wrn.GAC._.RECO._2_3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3_1">{#N/A,#N/A,FALSE,"EST TRANS ";#N/A,#N/A,FALSE,"PIPELINE REF";#N/A,#N/A,FALSE,"GAC COST REC";#N/A,#N/A,FALSE,"INT ON PIPELINE";#N/A,#N/A,FALSE,"PIPELINE REF";#N/A,#N/A,FALSE,"Monthly Imbalan";#N/A,#N/A,FALSE,"PRORATED T.A.C.";#N/A,#N/A,FALSE,"TRAN REF SUR";#N/A,#N/A,FALSE,"INTERRUPTIBLE";#N/A,#N/A,FALSE,"PRIOR  TRANS";#N/A,#N/A,FALSE,"EST TRANS "}</definedName>
    <definedName name="wrn.GAC._.RECO._2_4"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4">{#N/A,#N/A,FALSE,"EST TRANS ";#N/A,#N/A,FALSE,"PIPELINE REF";#N/A,#N/A,FALSE,"GAC COST REC";#N/A,#N/A,FALSE,"INT ON PIPELINE";#N/A,#N/A,FALSE,"PIPELINE REF";#N/A,#N/A,FALSE,"Monthly Imbalan";#N/A,#N/A,FALSE,"PRORATED T.A.C.";#N/A,#N/A,FALSE,"TRAN REF SUR";#N/A,#N/A,FALSE,"INTERRUPTIBLE";#N/A,#N/A,FALSE,"PRIOR  TRANS";#N/A,#N/A,FALSE,"EST TRANS "}</definedName>
    <definedName name="wrn.GAC._.RECO._2_4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4_1">{#N/A,#N/A,FALSE,"EST TRANS ";#N/A,#N/A,FALSE,"PIPELINE REF";#N/A,#N/A,FALSE,"GAC COST REC";#N/A,#N/A,FALSE,"INT ON PIPELINE";#N/A,#N/A,FALSE,"PIPELINE REF";#N/A,#N/A,FALSE,"Monthly Imbalan";#N/A,#N/A,FALSE,"PRORATED T.A.C.";#N/A,#N/A,FALSE,"TRAN REF SUR";#N/A,#N/A,FALSE,"INTERRUPTIBLE";#N/A,#N/A,FALSE,"PRIOR  TRANS";#N/A,#N/A,FALSE,"EST TRANS "}</definedName>
    <definedName name="wrn.GAC._.RECO._2_5"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2_5">{#N/A,#N/A,FALSE,"EST TRANS ";#N/A,#N/A,FALSE,"PIPELINE REF";#N/A,#N/A,FALSE,"GAC COST REC";#N/A,#N/A,FALSE,"INT ON PIPELINE";#N/A,#N/A,FALSE,"PIPELINE REF";#N/A,#N/A,FALSE,"Monthly Imbalan";#N/A,#N/A,FALSE,"PRORATED T.A.C.";#N/A,#N/A,FALSE,"TRAN REF SUR";#N/A,#N/A,FALSE,"INTERRUPTIBLE";#N/A,#N/A,FALSE,"PRIOR  TRANS";#N/A,#N/A,FALSE,"EST TRANS "}</definedName>
    <definedName name="wrn.GAC._.RECO._3"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{#N/A,#N/A,FALSE,"EST TRANS ";#N/A,#N/A,FALSE,"PIPELINE REF";#N/A,#N/A,FALSE,"GAC COST REC";#N/A,#N/A,FALSE,"INT ON PIPELINE";#N/A,#N/A,FALSE,"PIPELINE REF";#N/A,#N/A,FALSE,"Monthly Imbalan";#N/A,#N/A,FALSE,"PRORATED T.A.C.";#N/A,#N/A,FALSE,"TRAN REF SUR";#N/A,#N/A,FALSE,"INTERRUPTIBLE";#N/A,#N/A,FALSE,"PRIOR  TRANS";#N/A,#N/A,FALSE,"EST TRANS "}</definedName>
    <definedName name="wrn.GAC._.RECO._3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1">{#N/A,#N/A,FALSE,"EST TRANS ";#N/A,#N/A,FALSE,"PIPELINE REF";#N/A,#N/A,FALSE,"GAC COST REC";#N/A,#N/A,FALSE,"INT ON PIPELINE";#N/A,#N/A,FALSE,"PIPELINE REF";#N/A,#N/A,FALSE,"Monthly Imbalan";#N/A,#N/A,FALSE,"PRORATED T.A.C.";#N/A,#N/A,FALSE,"TRAN REF SUR";#N/A,#N/A,FALSE,"INTERRUPTIBLE";#N/A,#N/A,FALSE,"PRIOR  TRANS";#N/A,#N/A,FALSE,"EST TRANS "}</definedName>
    <definedName name="wrn.GAC._.RECO._3_1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1_1">{#N/A,#N/A,FALSE,"EST TRANS ";#N/A,#N/A,FALSE,"PIPELINE REF";#N/A,#N/A,FALSE,"GAC COST REC";#N/A,#N/A,FALSE,"INT ON PIPELINE";#N/A,#N/A,FALSE,"PIPELINE REF";#N/A,#N/A,FALSE,"Monthly Imbalan";#N/A,#N/A,FALSE,"PRORATED T.A.C.";#N/A,#N/A,FALSE,"TRAN REF SUR";#N/A,#N/A,FALSE,"INTERRUPTIBLE";#N/A,#N/A,FALSE,"PRIOR  TRANS";#N/A,#N/A,FALSE,"EST TRANS "}</definedName>
    <definedName name="wrn.GAC._.RECO._3_1_1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1_1_1">{#N/A,#N/A,FALSE,"EST TRANS ";#N/A,#N/A,FALSE,"PIPELINE REF";#N/A,#N/A,FALSE,"GAC COST REC";#N/A,#N/A,FALSE,"INT ON PIPELINE";#N/A,#N/A,FALSE,"PIPELINE REF";#N/A,#N/A,FALSE,"Monthly Imbalan";#N/A,#N/A,FALSE,"PRORATED T.A.C.";#N/A,#N/A,FALSE,"TRAN REF SUR";#N/A,#N/A,FALSE,"INTERRUPTIBLE";#N/A,#N/A,FALSE,"PRIOR  TRANS";#N/A,#N/A,FALSE,"EST TRANS "}</definedName>
    <definedName name="wrn.GAC._.RECO._3_1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1_2">{#N/A,#N/A,FALSE,"EST TRANS ";#N/A,#N/A,FALSE,"PIPELINE REF";#N/A,#N/A,FALSE,"GAC COST REC";#N/A,#N/A,FALSE,"INT ON PIPELINE";#N/A,#N/A,FALSE,"PIPELINE REF";#N/A,#N/A,FALSE,"Monthly Imbalan";#N/A,#N/A,FALSE,"PRORATED T.A.C.";#N/A,#N/A,FALSE,"TRAN REF SUR";#N/A,#N/A,FALSE,"INTERRUPTIBLE";#N/A,#N/A,FALSE,"PRIOR  TRANS";#N/A,#N/A,FALSE,"EST TRANS "}</definedName>
    <definedName name="wrn.GAC._.RECO._3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2">{#N/A,#N/A,FALSE,"EST TRANS ";#N/A,#N/A,FALSE,"PIPELINE REF";#N/A,#N/A,FALSE,"GAC COST REC";#N/A,#N/A,FALSE,"INT ON PIPELINE";#N/A,#N/A,FALSE,"PIPELINE REF";#N/A,#N/A,FALSE,"Monthly Imbalan";#N/A,#N/A,FALSE,"PRORATED T.A.C.";#N/A,#N/A,FALSE,"TRAN REF SUR";#N/A,#N/A,FALSE,"INTERRUPTIBLE";#N/A,#N/A,FALSE,"PRIOR  TRANS";#N/A,#N/A,FALSE,"EST TRANS "}</definedName>
    <definedName name="wrn.GAC._.RECO._3_2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2_1">{#N/A,#N/A,FALSE,"EST TRANS ";#N/A,#N/A,FALSE,"PIPELINE REF";#N/A,#N/A,FALSE,"GAC COST REC";#N/A,#N/A,FALSE,"INT ON PIPELINE";#N/A,#N/A,FALSE,"PIPELINE REF";#N/A,#N/A,FALSE,"Monthly Imbalan";#N/A,#N/A,FALSE,"PRORATED T.A.C.";#N/A,#N/A,FALSE,"TRAN REF SUR";#N/A,#N/A,FALSE,"INTERRUPTIBLE";#N/A,#N/A,FALSE,"PRIOR  TRANS";#N/A,#N/A,FALSE,"EST TRANS "}</definedName>
    <definedName name="wrn.GAC._.RECO._3_3"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3">{#N/A,#N/A,FALSE,"EST TRANS ";#N/A,#N/A,FALSE,"PIPELINE REF";#N/A,#N/A,FALSE,"GAC COST REC";#N/A,#N/A,FALSE,"INT ON PIPELINE";#N/A,#N/A,FALSE,"PIPELINE REF";#N/A,#N/A,FALSE,"Monthly Imbalan";#N/A,#N/A,FALSE,"PRORATED T.A.C.";#N/A,#N/A,FALSE,"TRAN REF SUR";#N/A,#N/A,FALSE,"INTERRUPTIBLE";#N/A,#N/A,FALSE,"PRIOR  TRANS";#N/A,#N/A,FALSE,"EST TRANS "}</definedName>
    <definedName name="wrn.GAC._.RECO._3_3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3_1">{#N/A,#N/A,FALSE,"EST TRANS ";#N/A,#N/A,FALSE,"PIPELINE REF";#N/A,#N/A,FALSE,"GAC COST REC";#N/A,#N/A,FALSE,"INT ON PIPELINE";#N/A,#N/A,FALSE,"PIPELINE REF";#N/A,#N/A,FALSE,"Monthly Imbalan";#N/A,#N/A,FALSE,"PRORATED T.A.C.";#N/A,#N/A,FALSE,"TRAN REF SUR";#N/A,#N/A,FALSE,"INTERRUPTIBLE";#N/A,#N/A,FALSE,"PRIOR  TRANS";#N/A,#N/A,FALSE,"EST TRANS "}</definedName>
    <definedName name="wrn.GAC._.RECO._3_4"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4">{#N/A,#N/A,FALSE,"EST TRANS ";#N/A,#N/A,FALSE,"PIPELINE REF";#N/A,#N/A,FALSE,"GAC COST REC";#N/A,#N/A,FALSE,"INT ON PIPELINE";#N/A,#N/A,FALSE,"PIPELINE REF";#N/A,#N/A,FALSE,"Monthly Imbalan";#N/A,#N/A,FALSE,"PRORATED T.A.C.";#N/A,#N/A,FALSE,"TRAN REF SUR";#N/A,#N/A,FALSE,"INTERRUPTIBLE";#N/A,#N/A,FALSE,"PRIOR  TRANS";#N/A,#N/A,FALSE,"EST TRANS "}</definedName>
    <definedName name="wrn.GAC._.RECO._3_4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4_1">{#N/A,#N/A,FALSE,"EST TRANS ";#N/A,#N/A,FALSE,"PIPELINE REF";#N/A,#N/A,FALSE,"GAC COST REC";#N/A,#N/A,FALSE,"INT ON PIPELINE";#N/A,#N/A,FALSE,"PIPELINE REF";#N/A,#N/A,FALSE,"Monthly Imbalan";#N/A,#N/A,FALSE,"PRORATED T.A.C.";#N/A,#N/A,FALSE,"TRAN REF SUR";#N/A,#N/A,FALSE,"INTERRUPTIBLE";#N/A,#N/A,FALSE,"PRIOR  TRANS";#N/A,#N/A,FALSE,"EST TRANS "}</definedName>
    <definedName name="wrn.GAC._.RECO._3_5"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3_5">{#N/A,#N/A,FALSE,"EST TRANS ";#N/A,#N/A,FALSE,"PIPELINE REF";#N/A,#N/A,FALSE,"GAC COST REC";#N/A,#N/A,FALSE,"INT ON PIPELINE";#N/A,#N/A,FALSE,"PIPELINE REF";#N/A,#N/A,FALSE,"Monthly Imbalan";#N/A,#N/A,FALSE,"PRORATED T.A.C.";#N/A,#N/A,FALSE,"TRAN REF SUR";#N/A,#N/A,FALSE,"INTERRUPTIBLE";#N/A,#N/A,FALSE,"PRIOR  TRANS";#N/A,#N/A,FALSE,"EST TRANS "}</definedName>
    <definedName name="wrn.GAC._.RECO._4"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{#N/A,#N/A,FALSE,"EST TRANS ";#N/A,#N/A,FALSE,"PIPELINE REF";#N/A,#N/A,FALSE,"GAC COST REC";#N/A,#N/A,FALSE,"INT ON PIPELINE";#N/A,#N/A,FALSE,"PIPELINE REF";#N/A,#N/A,FALSE,"Monthly Imbalan";#N/A,#N/A,FALSE,"PRORATED T.A.C.";#N/A,#N/A,FALSE,"TRAN REF SUR";#N/A,#N/A,FALSE,"INTERRUPTIBLE";#N/A,#N/A,FALSE,"PRIOR  TRANS";#N/A,#N/A,FALSE,"EST TRANS "}</definedName>
    <definedName name="wrn.GAC._.RECO._4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1">{#N/A,#N/A,FALSE,"EST TRANS ";#N/A,#N/A,FALSE,"PIPELINE REF";#N/A,#N/A,FALSE,"GAC COST REC";#N/A,#N/A,FALSE,"INT ON PIPELINE";#N/A,#N/A,FALSE,"PIPELINE REF";#N/A,#N/A,FALSE,"Monthly Imbalan";#N/A,#N/A,FALSE,"PRORATED T.A.C.";#N/A,#N/A,FALSE,"TRAN REF SUR";#N/A,#N/A,FALSE,"INTERRUPTIBLE";#N/A,#N/A,FALSE,"PRIOR  TRANS";#N/A,#N/A,FALSE,"EST TRANS "}</definedName>
    <definedName name="wrn.GAC._.RECO._4_1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1_1">{#N/A,#N/A,FALSE,"EST TRANS ";#N/A,#N/A,FALSE,"PIPELINE REF";#N/A,#N/A,FALSE,"GAC COST REC";#N/A,#N/A,FALSE,"INT ON PIPELINE";#N/A,#N/A,FALSE,"PIPELINE REF";#N/A,#N/A,FALSE,"Monthly Imbalan";#N/A,#N/A,FALSE,"PRORATED T.A.C.";#N/A,#N/A,FALSE,"TRAN REF SUR";#N/A,#N/A,FALSE,"INTERRUPTIBLE";#N/A,#N/A,FALSE,"PRIOR  TRANS";#N/A,#N/A,FALSE,"EST TRANS "}</definedName>
    <definedName name="wrn.GAC._.RECO._4_1_1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1_1_1">{#N/A,#N/A,FALSE,"EST TRANS ";#N/A,#N/A,FALSE,"PIPELINE REF";#N/A,#N/A,FALSE,"GAC COST REC";#N/A,#N/A,FALSE,"INT ON PIPELINE";#N/A,#N/A,FALSE,"PIPELINE REF";#N/A,#N/A,FALSE,"Monthly Imbalan";#N/A,#N/A,FALSE,"PRORATED T.A.C.";#N/A,#N/A,FALSE,"TRAN REF SUR";#N/A,#N/A,FALSE,"INTERRUPTIBLE";#N/A,#N/A,FALSE,"PRIOR  TRANS";#N/A,#N/A,FALSE,"EST TRANS "}</definedName>
    <definedName name="wrn.GAC._.RECO._4_1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1_2">{#N/A,#N/A,FALSE,"EST TRANS ";#N/A,#N/A,FALSE,"PIPELINE REF";#N/A,#N/A,FALSE,"GAC COST REC";#N/A,#N/A,FALSE,"INT ON PIPELINE";#N/A,#N/A,FALSE,"PIPELINE REF";#N/A,#N/A,FALSE,"Monthly Imbalan";#N/A,#N/A,FALSE,"PRORATED T.A.C.";#N/A,#N/A,FALSE,"TRAN REF SUR";#N/A,#N/A,FALSE,"INTERRUPTIBLE";#N/A,#N/A,FALSE,"PRIOR  TRANS";#N/A,#N/A,FALSE,"EST TRANS "}</definedName>
    <definedName name="wrn.GAC._.RECO._4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2">{#N/A,#N/A,FALSE,"EST TRANS ";#N/A,#N/A,FALSE,"PIPELINE REF";#N/A,#N/A,FALSE,"GAC COST REC";#N/A,#N/A,FALSE,"INT ON PIPELINE";#N/A,#N/A,FALSE,"PIPELINE REF";#N/A,#N/A,FALSE,"Monthly Imbalan";#N/A,#N/A,FALSE,"PRORATED T.A.C.";#N/A,#N/A,FALSE,"TRAN REF SUR";#N/A,#N/A,FALSE,"INTERRUPTIBLE";#N/A,#N/A,FALSE,"PRIOR  TRANS";#N/A,#N/A,FALSE,"EST TRANS "}</definedName>
    <definedName name="wrn.GAC._.RECO._4_2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2_1">{#N/A,#N/A,FALSE,"EST TRANS ";#N/A,#N/A,FALSE,"PIPELINE REF";#N/A,#N/A,FALSE,"GAC COST REC";#N/A,#N/A,FALSE,"INT ON PIPELINE";#N/A,#N/A,FALSE,"PIPELINE REF";#N/A,#N/A,FALSE,"Monthly Imbalan";#N/A,#N/A,FALSE,"PRORATED T.A.C.";#N/A,#N/A,FALSE,"TRAN REF SUR";#N/A,#N/A,FALSE,"INTERRUPTIBLE";#N/A,#N/A,FALSE,"PRIOR  TRANS";#N/A,#N/A,FALSE,"EST TRANS "}</definedName>
    <definedName name="wrn.GAC._.RECO._4_3"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3">{#N/A,#N/A,FALSE,"EST TRANS ";#N/A,#N/A,FALSE,"PIPELINE REF";#N/A,#N/A,FALSE,"GAC COST REC";#N/A,#N/A,FALSE,"INT ON PIPELINE";#N/A,#N/A,FALSE,"PIPELINE REF";#N/A,#N/A,FALSE,"Monthly Imbalan";#N/A,#N/A,FALSE,"PRORATED T.A.C.";#N/A,#N/A,FALSE,"TRAN REF SUR";#N/A,#N/A,FALSE,"INTERRUPTIBLE";#N/A,#N/A,FALSE,"PRIOR  TRANS";#N/A,#N/A,FALSE,"EST TRANS "}</definedName>
    <definedName name="wrn.GAC._.RECO._4_3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3_1">{#N/A,#N/A,FALSE,"EST TRANS ";#N/A,#N/A,FALSE,"PIPELINE REF";#N/A,#N/A,FALSE,"GAC COST REC";#N/A,#N/A,FALSE,"INT ON PIPELINE";#N/A,#N/A,FALSE,"PIPELINE REF";#N/A,#N/A,FALSE,"Monthly Imbalan";#N/A,#N/A,FALSE,"PRORATED T.A.C.";#N/A,#N/A,FALSE,"TRAN REF SUR";#N/A,#N/A,FALSE,"INTERRUPTIBLE";#N/A,#N/A,FALSE,"PRIOR  TRANS";#N/A,#N/A,FALSE,"EST TRANS "}</definedName>
    <definedName name="wrn.GAC._.RECO._4_4"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4">{#N/A,#N/A,FALSE,"EST TRANS ";#N/A,#N/A,FALSE,"PIPELINE REF";#N/A,#N/A,FALSE,"GAC COST REC";#N/A,#N/A,FALSE,"INT ON PIPELINE";#N/A,#N/A,FALSE,"PIPELINE REF";#N/A,#N/A,FALSE,"Monthly Imbalan";#N/A,#N/A,FALSE,"PRORATED T.A.C.";#N/A,#N/A,FALSE,"TRAN REF SUR";#N/A,#N/A,FALSE,"INTERRUPTIBLE";#N/A,#N/A,FALSE,"PRIOR  TRANS";#N/A,#N/A,FALSE,"EST TRANS "}</definedName>
    <definedName name="wrn.GAC._.RECO._4_4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4_1">{#N/A,#N/A,FALSE,"EST TRANS ";#N/A,#N/A,FALSE,"PIPELINE REF";#N/A,#N/A,FALSE,"GAC COST REC";#N/A,#N/A,FALSE,"INT ON PIPELINE";#N/A,#N/A,FALSE,"PIPELINE REF";#N/A,#N/A,FALSE,"Monthly Imbalan";#N/A,#N/A,FALSE,"PRORATED T.A.C.";#N/A,#N/A,FALSE,"TRAN REF SUR";#N/A,#N/A,FALSE,"INTERRUPTIBLE";#N/A,#N/A,FALSE,"PRIOR  TRANS";#N/A,#N/A,FALSE,"EST TRANS "}</definedName>
    <definedName name="wrn.GAC._.RECO._4_5"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4_5">{#N/A,#N/A,FALSE,"EST TRANS ";#N/A,#N/A,FALSE,"PIPELINE REF";#N/A,#N/A,FALSE,"GAC COST REC";#N/A,#N/A,FALSE,"INT ON PIPELINE";#N/A,#N/A,FALSE,"PIPELINE REF";#N/A,#N/A,FALSE,"Monthly Imbalan";#N/A,#N/A,FALSE,"PRORATED T.A.C.";#N/A,#N/A,FALSE,"TRAN REF SUR";#N/A,#N/A,FALSE,"INTERRUPTIBLE";#N/A,#N/A,FALSE,"PRIOR  TRANS";#N/A,#N/A,FALSE,"EST TRANS "}</definedName>
    <definedName name="wrn.GAC._.RECO._5"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{#N/A,#N/A,FALSE,"EST TRANS ";#N/A,#N/A,FALSE,"PIPELINE REF";#N/A,#N/A,FALSE,"GAC COST REC";#N/A,#N/A,FALSE,"INT ON PIPELINE";#N/A,#N/A,FALSE,"PIPELINE REF";#N/A,#N/A,FALSE,"Monthly Imbalan";#N/A,#N/A,FALSE,"PRORATED T.A.C.";#N/A,#N/A,FALSE,"TRAN REF SUR";#N/A,#N/A,FALSE,"INTERRUPTIBLE";#N/A,#N/A,FALSE,"PRIOR  TRANS";#N/A,#N/A,FALSE,"EST TRANS "}</definedName>
    <definedName name="wrn.GAC._.RECO._5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1">{#N/A,#N/A,FALSE,"EST TRANS ";#N/A,#N/A,FALSE,"PIPELINE REF";#N/A,#N/A,FALSE,"GAC COST REC";#N/A,#N/A,FALSE,"INT ON PIPELINE";#N/A,#N/A,FALSE,"PIPELINE REF";#N/A,#N/A,FALSE,"Monthly Imbalan";#N/A,#N/A,FALSE,"PRORATED T.A.C.";#N/A,#N/A,FALSE,"TRAN REF SUR";#N/A,#N/A,FALSE,"INTERRUPTIBLE";#N/A,#N/A,FALSE,"PRIOR  TRANS";#N/A,#N/A,FALSE,"EST TRANS "}</definedName>
    <definedName name="wrn.GAC._.RECO._5_1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1_1">{#N/A,#N/A,FALSE,"EST TRANS ";#N/A,#N/A,FALSE,"PIPELINE REF";#N/A,#N/A,FALSE,"GAC COST REC";#N/A,#N/A,FALSE,"INT ON PIPELINE";#N/A,#N/A,FALSE,"PIPELINE REF";#N/A,#N/A,FALSE,"Monthly Imbalan";#N/A,#N/A,FALSE,"PRORATED T.A.C.";#N/A,#N/A,FALSE,"TRAN REF SUR";#N/A,#N/A,FALSE,"INTERRUPTIBLE";#N/A,#N/A,FALSE,"PRIOR  TRANS";#N/A,#N/A,FALSE,"EST TRANS "}</definedName>
    <definedName name="wrn.GAC._.RECO._5_1_1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1_1_1">{#N/A,#N/A,FALSE,"EST TRANS ";#N/A,#N/A,FALSE,"PIPELINE REF";#N/A,#N/A,FALSE,"GAC COST REC";#N/A,#N/A,FALSE,"INT ON PIPELINE";#N/A,#N/A,FALSE,"PIPELINE REF";#N/A,#N/A,FALSE,"Monthly Imbalan";#N/A,#N/A,FALSE,"PRORATED T.A.C.";#N/A,#N/A,FALSE,"TRAN REF SUR";#N/A,#N/A,FALSE,"INTERRUPTIBLE";#N/A,#N/A,FALSE,"PRIOR  TRANS";#N/A,#N/A,FALSE,"EST TRANS "}</definedName>
    <definedName name="wrn.GAC._.RECO._5_1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1_2">{#N/A,#N/A,FALSE,"EST TRANS ";#N/A,#N/A,FALSE,"PIPELINE REF";#N/A,#N/A,FALSE,"GAC COST REC";#N/A,#N/A,FALSE,"INT ON PIPELINE";#N/A,#N/A,FALSE,"PIPELINE REF";#N/A,#N/A,FALSE,"Monthly Imbalan";#N/A,#N/A,FALSE,"PRORATED T.A.C.";#N/A,#N/A,FALSE,"TRAN REF SUR";#N/A,#N/A,FALSE,"INTERRUPTIBLE";#N/A,#N/A,FALSE,"PRIOR  TRANS";#N/A,#N/A,FALSE,"EST TRANS "}</definedName>
    <definedName name="wrn.GAC._.RECO._5_2"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2">{#N/A,#N/A,FALSE,"EST TRANS ";#N/A,#N/A,FALSE,"PIPELINE REF";#N/A,#N/A,FALSE,"GAC COST REC";#N/A,#N/A,FALSE,"INT ON PIPELINE";#N/A,#N/A,FALSE,"PIPELINE REF";#N/A,#N/A,FALSE,"Monthly Imbalan";#N/A,#N/A,FALSE,"PRORATED T.A.C.";#N/A,#N/A,FALSE,"TRAN REF SUR";#N/A,#N/A,FALSE,"INTERRUPTIBLE";#N/A,#N/A,FALSE,"PRIOR  TRANS";#N/A,#N/A,FALSE,"EST TRANS "}</definedName>
    <definedName name="wrn.GAC._.RECO._5_2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2_1">{#N/A,#N/A,FALSE,"EST TRANS ";#N/A,#N/A,FALSE,"PIPELINE REF";#N/A,#N/A,FALSE,"GAC COST REC";#N/A,#N/A,FALSE,"INT ON PIPELINE";#N/A,#N/A,FALSE,"PIPELINE REF";#N/A,#N/A,FALSE,"Monthly Imbalan";#N/A,#N/A,FALSE,"PRORATED T.A.C.";#N/A,#N/A,FALSE,"TRAN REF SUR";#N/A,#N/A,FALSE,"INTERRUPTIBLE";#N/A,#N/A,FALSE,"PRIOR  TRANS";#N/A,#N/A,FALSE,"EST TRANS "}</definedName>
    <definedName name="wrn.GAC._.RECO._5_3"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3">{#N/A,#N/A,FALSE,"EST TRANS ";#N/A,#N/A,FALSE,"PIPELINE REF";#N/A,#N/A,FALSE,"GAC COST REC";#N/A,#N/A,FALSE,"INT ON PIPELINE";#N/A,#N/A,FALSE,"PIPELINE REF";#N/A,#N/A,FALSE,"Monthly Imbalan";#N/A,#N/A,FALSE,"PRORATED T.A.C.";#N/A,#N/A,FALSE,"TRAN REF SUR";#N/A,#N/A,FALSE,"INTERRUPTIBLE";#N/A,#N/A,FALSE,"PRIOR  TRANS";#N/A,#N/A,FALSE,"EST TRANS "}</definedName>
    <definedName name="wrn.GAC._.RECO._5_3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3_1">{#N/A,#N/A,FALSE,"EST TRANS ";#N/A,#N/A,FALSE,"PIPELINE REF";#N/A,#N/A,FALSE,"GAC COST REC";#N/A,#N/A,FALSE,"INT ON PIPELINE";#N/A,#N/A,FALSE,"PIPELINE REF";#N/A,#N/A,FALSE,"Monthly Imbalan";#N/A,#N/A,FALSE,"PRORATED T.A.C.";#N/A,#N/A,FALSE,"TRAN REF SUR";#N/A,#N/A,FALSE,"INTERRUPTIBLE";#N/A,#N/A,FALSE,"PRIOR  TRANS";#N/A,#N/A,FALSE,"EST TRANS "}</definedName>
    <definedName name="wrn.GAC._.RECO._5_4"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4">{#N/A,#N/A,FALSE,"EST TRANS ";#N/A,#N/A,FALSE,"PIPELINE REF";#N/A,#N/A,FALSE,"GAC COST REC";#N/A,#N/A,FALSE,"INT ON PIPELINE";#N/A,#N/A,FALSE,"PIPELINE REF";#N/A,#N/A,FALSE,"Monthly Imbalan";#N/A,#N/A,FALSE,"PRORATED T.A.C.";#N/A,#N/A,FALSE,"TRAN REF SUR";#N/A,#N/A,FALSE,"INTERRUPTIBLE";#N/A,#N/A,FALSE,"PRIOR  TRANS";#N/A,#N/A,FALSE,"EST TRANS "}</definedName>
    <definedName name="wrn.GAC._.RECO._5_4_1"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4_1">{#N/A,#N/A,FALSE,"EST TRANS ";#N/A,#N/A,FALSE,"PIPELINE REF";#N/A,#N/A,FALSE,"GAC COST REC";#N/A,#N/A,FALSE,"INT ON PIPELINE";#N/A,#N/A,FALSE,"PIPELINE REF";#N/A,#N/A,FALSE,"Monthly Imbalan";#N/A,#N/A,FALSE,"PRORATED T.A.C.";#N/A,#N/A,FALSE,"TRAN REF SUR";#N/A,#N/A,FALSE,"INTERRUPTIBLE";#N/A,#N/A,FALSE,"PRIOR  TRANS";#N/A,#N/A,FALSE,"EST TRANS "}</definedName>
    <definedName name="wrn.GAC._.RECO._5_5" localSheetId="7">{#N/A,#N/A,FALSE,"EST TRANS ";#N/A,#N/A,FALSE,"PIPELINE REF";#N/A,#N/A,FALSE,"GAC COST REC";#N/A,#N/A,FALSE,"INT ON PIPELINE";#N/A,#N/A,FALSE,"PIPELINE REF";#N/A,#N/A,FALSE,"Monthly Imbalan";#N/A,#N/A,FALSE,"PRORATED T.A.C.";#N/A,#N/A,FALSE,"TRAN REF SUR";#N/A,#N/A,FALSE,"INTERRUPTIBLE";#N/A,#N/A,FALSE,"PRIOR  TRANS";#N/A,#N/A,FALSE,"EST TRANS "}</definedName>
    <definedName name="wrn.GAC._.RECO._5_5">{#N/A,#N/A,FALSE,"EST TRANS ";#N/A,#N/A,FALSE,"PIPELINE REF";#N/A,#N/A,FALSE,"GAC COST REC";#N/A,#N/A,FALSE,"INT ON PIPELINE";#N/A,#N/A,FALSE,"PIPELINE REF";#N/A,#N/A,FALSE,"Monthly Imbalan";#N/A,#N/A,FALSE,"PRORATED T.A.C.";#N/A,#N/A,FALSE,"TRAN REF SUR";#N/A,#N/A,FALSE,"INTERRUPTIBLE";#N/A,#N/A,FALSE,"PRIOR  TRANS";#N/A,#N/A,FALSE,"EST TRANS "}</definedName>
    <definedName name="wrn.Goals._.Backup." localSheetId="7">{#N/A,#N/A,FALSE,"Summary";#N/A,#N/A,FALSE,"PSA Incentive";#N/A,#N/A,FALSE,"LI Steam F.O. Lost MWHRs";#N/A,#N/A,FALSE,"LI IC F.O.F. ";#N/A,#N/A,FALSE,"LI Accident Reduction";#N/A,#N/A,FALSE,"RavIC FOF";#N/A,#N/A,FALSE,"Rav Steam EFOR";#N/A,#N/A,FALSE,"RavIC Summer DMNC";#N/A,#N/A,FALSE,"Rav OSHA Lost Time Accid"}</definedName>
    <definedName name="wrn.Goals._.Backup.">{#N/A,#N/A,FALSE,"Summary";#N/A,#N/A,FALSE,"PSA Incentive";#N/A,#N/A,FALSE,"LI Steam F.O. Lost MWHRs";#N/A,#N/A,FALSE,"LI IC F.O.F. ";#N/A,#N/A,FALSE,"LI Accident Reduction";#N/A,#N/A,FALSE,"RavIC FOF";#N/A,#N/A,FALSE,"Rav Steam EFOR";#N/A,#N/A,FALSE,"RavIC Summer DMNC";#N/A,#N/A,FALSE,"Rav OSHA Lost Time Accid"}</definedName>
    <definedName name="wrn.Goals._.Backup._1" localSheetId="7">{#N/A,#N/A,FALSE,"Summary";#N/A,#N/A,FALSE,"PSA Incentive";#N/A,#N/A,FALSE,"LI Steam F.O. Lost MWHRs";#N/A,#N/A,FALSE,"LI IC F.O.F. ";#N/A,#N/A,FALSE,"LI Accident Reduction";#N/A,#N/A,FALSE,"RavIC FOF";#N/A,#N/A,FALSE,"Rav Steam EFOR";#N/A,#N/A,FALSE,"RavIC Summer DMNC";#N/A,#N/A,FALSE,"Rav OSHA Lost Time Accid"}</definedName>
    <definedName name="wrn.Goals._.Backup._1">{#N/A,#N/A,FALSE,"Summary";#N/A,#N/A,FALSE,"PSA Incentive";#N/A,#N/A,FALSE,"LI Steam F.O. Lost MWHRs";#N/A,#N/A,FALSE,"LI IC F.O.F. ";#N/A,#N/A,FALSE,"LI Accident Reduction";#N/A,#N/A,FALSE,"RavIC FOF";#N/A,#N/A,FALSE,"Rav Steam EFOR";#N/A,#N/A,FALSE,"RavIC Summer DMNC";#N/A,#N/A,FALSE,"Rav OSHA Lost Time Accid"}</definedName>
    <definedName name="wrn.Goals._.Backup._1_2" localSheetId="7">{#N/A,#N/A,FALSE,"Summary";#N/A,#N/A,FALSE,"PSA Incentive";#N/A,#N/A,FALSE,"LI Steam F.O. Lost MWHRs";#N/A,#N/A,FALSE,"LI IC F.O.F. ";#N/A,#N/A,FALSE,"LI Accident Reduction";#N/A,#N/A,FALSE,"RavIC FOF";#N/A,#N/A,FALSE,"Rav Steam EFOR";#N/A,#N/A,FALSE,"RavIC Summer DMNC";#N/A,#N/A,FALSE,"Rav OSHA Lost Time Accid"}</definedName>
    <definedName name="wrn.Goals._.Backup._1_2">{#N/A,#N/A,FALSE,"Summary";#N/A,#N/A,FALSE,"PSA Incentive";#N/A,#N/A,FALSE,"LI Steam F.O. Lost MWHRs";#N/A,#N/A,FALSE,"LI IC F.O.F. ";#N/A,#N/A,FALSE,"LI Accident Reduction";#N/A,#N/A,FALSE,"RavIC FOF";#N/A,#N/A,FALSE,"Rav Steam EFOR";#N/A,#N/A,FALSE,"RavIC Summer DMNC";#N/A,#N/A,FALSE,"Rav OSHA Lost Time Accid"}</definedName>
    <definedName name="wrn.Goals._.Backup._1_2_1" localSheetId="7">{#N/A,#N/A,FALSE,"Summary";#N/A,#N/A,FALSE,"PSA Incentive";#N/A,#N/A,FALSE,"LI Steam F.O. Lost MWHRs";#N/A,#N/A,FALSE,"LI IC F.O.F. ";#N/A,#N/A,FALSE,"LI Accident Reduction";#N/A,#N/A,FALSE,"RavIC FOF";#N/A,#N/A,FALSE,"Rav Steam EFOR";#N/A,#N/A,FALSE,"RavIC Summer DMNC";#N/A,#N/A,FALSE,"Rav OSHA Lost Time Accid"}</definedName>
    <definedName name="wrn.Goals._.Backup._1_2_1">{#N/A,#N/A,FALSE,"Summary";#N/A,#N/A,FALSE,"PSA Incentive";#N/A,#N/A,FALSE,"LI Steam F.O. Lost MWHRs";#N/A,#N/A,FALSE,"LI IC F.O.F. ";#N/A,#N/A,FALSE,"LI Accident Reduction";#N/A,#N/A,FALSE,"RavIC FOF";#N/A,#N/A,FALSE,"Rav Steam EFOR";#N/A,#N/A,FALSE,"RavIC Summer DMNC";#N/A,#N/A,FALSE,"Rav OSHA Lost Time Accid"}</definedName>
    <definedName name="wrn.Goals._.Backup._2" localSheetId="7">{#N/A,#N/A,FALSE,"Summary";#N/A,#N/A,FALSE,"PSA Incentive";#N/A,#N/A,FALSE,"LI Steam F.O. Lost MWHRs";#N/A,#N/A,FALSE,"LI IC F.O.F. ";#N/A,#N/A,FALSE,"LI Accident Reduction";#N/A,#N/A,FALSE,"RavIC FOF";#N/A,#N/A,FALSE,"Rav Steam EFOR";#N/A,#N/A,FALSE,"RavIC Summer DMNC";#N/A,#N/A,FALSE,"Rav OSHA Lost Time Accid"}</definedName>
    <definedName name="wrn.Goals._.Backup._2">{#N/A,#N/A,FALSE,"Summary";#N/A,#N/A,FALSE,"PSA Incentive";#N/A,#N/A,FALSE,"LI Steam F.O. Lost MWHRs";#N/A,#N/A,FALSE,"LI IC F.O.F. ";#N/A,#N/A,FALSE,"LI Accident Reduction";#N/A,#N/A,FALSE,"RavIC FOF";#N/A,#N/A,FALSE,"Rav Steam EFOR";#N/A,#N/A,FALSE,"RavIC Summer DMNC";#N/A,#N/A,FALSE,"Rav OSHA Lost Time Accid"}</definedName>
    <definedName name="wrn.Goals._.Backup._2_1" localSheetId="7">{#N/A,#N/A,FALSE,"Summary";#N/A,#N/A,FALSE,"PSA Incentive";#N/A,#N/A,FALSE,"LI Steam F.O. Lost MWHRs";#N/A,#N/A,FALSE,"LI IC F.O.F. ";#N/A,#N/A,FALSE,"LI Accident Reduction";#N/A,#N/A,FALSE,"RavIC FOF";#N/A,#N/A,FALSE,"Rav Steam EFOR";#N/A,#N/A,FALSE,"RavIC Summer DMNC";#N/A,#N/A,FALSE,"Rav OSHA Lost Time Accid"}</definedName>
    <definedName name="wrn.Goals._.Backup._2_1">{#N/A,#N/A,FALSE,"Summary";#N/A,#N/A,FALSE,"PSA Incentive";#N/A,#N/A,FALSE,"LI Steam F.O. Lost MWHRs";#N/A,#N/A,FALSE,"LI IC F.O.F. ";#N/A,#N/A,FALSE,"LI Accident Reduction";#N/A,#N/A,FALSE,"RavIC FOF";#N/A,#N/A,FALSE,"Rav Steam EFOR";#N/A,#N/A,FALSE,"RavIC Summer DMNC";#N/A,#N/A,FALSE,"Rav OSHA Lost Time Accid"}</definedName>
    <definedName name="wrn.Goals._.Backup._2_1_1" localSheetId="7">{#N/A,#N/A,FALSE,"Summary";#N/A,#N/A,FALSE,"PSA Incentive";#N/A,#N/A,FALSE,"LI Steam F.O. Lost MWHRs";#N/A,#N/A,FALSE,"LI IC F.O.F. ";#N/A,#N/A,FALSE,"LI Accident Reduction";#N/A,#N/A,FALSE,"RavIC FOF";#N/A,#N/A,FALSE,"Rav Steam EFOR";#N/A,#N/A,FALSE,"RavIC Summer DMNC";#N/A,#N/A,FALSE,"Rav OSHA Lost Time Accid"}</definedName>
    <definedName name="wrn.Goals._.Backup._2_1_1">{#N/A,#N/A,FALSE,"Summary";#N/A,#N/A,FALSE,"PSA Incentive";#N/A,#N/A,FALSE,"LI Steam F.O. Lost MWHRs";#N/A,#N/A,FALSE,"LI IC F.O.F. ";#N/A,#N/A,FALSE,"LI Accident Reduction";#N/A,#N/A,FALSE,"RavIC FOF";#N/A,#N/A,FALSE,"Rav Steam EFOR";#N/A,#N/A,FALSE,"RavIC Summer DMNC";#N/A,#N/A,FALSE,"Rav OSHA Lost Time Accid"}</definedName>
    <definedName name="wrn.Goals._.Backup._2_1_1_1" localSheetId="7">{#N/A,#N/A,FALSE,"Summary";#N/A,#N/A,FALSE,"PSA Incentive";#N/A,#N/A,FALSE,"LI Steam F.O. Lost MWHRs";#N/A,#N/A,FALSE,"LI IC F.O.F. ";#N/A,#N/A,FALSE,"LI Accident Reduction";#N/A,#N/A,FALSE,"RavIC FOF";#N/A,#N/A,FALSE,"Rav Steam EFOR";#N/A,#N/A,FALSE,"RavIC Summer DMNC";#N/A,#N/A,FALSE,"Rav OSHA Lost Time Accid"}</definedName>
    <definedName name="wrn.Goals._.Backup._2_1_1_1">{#N/A,#N/A,FALSE,"Summary";#N/A,#N/A,FALSE,"PSA Incentive";#N/A,#N/A,FALSE,"LI Steam F.O. Lost MWHRs";#N/A,#N/A,FALSE,"LI IC F.O.F. ";#N/A,#N/A,FALSE,"LI Accident Reduction";#N/A,#N/A,FALSE,"RavIC FOF";#N/A,#N/A,FALSE,"Rav Steam EFOR";#N/A,#N/A,FALSE,"RavIC Summer DMNC";#N/A,#N/A,FALSE,"Rav OSHA Lost Time Accid"}</definedName>
    <definedName name="wrn.Goals._.Backup._2_1_2" localSheetId="7">{#N/A,#N/A,FALSE,"Summary";#N/A,#N/A,FALSE,"PSA Incentive";#N/A,#N/A,FALSE,"LI Steam F.O. Lost MWHRs";#N/A,#N/A,FALSE,"LI IC F.O.F. ";#N/A,#N/A,FALSE,"LI Accident Reduction";#N/A,#N/A,FALSE,"RavIC FOF";#N/A,#N/A,FALSE,"Rav Steam EFOR";#N/A,#N/A,FALSE,"RavIC Summer DMNC";#N/A,#N/A,FALSE,"Rav OSHA Lost Time Accid"}</definedName>
    <definedName name="wrn.Goals._.Backup._2_1_2">{#N/A,#N/A,FALSE,"Summary";#N/A,#N/A,FALSE,"PSA Incentive";#N/A,#N/A,FALSE,"LI Steam F.O. Lost MWHRs";#N/A,#N/A,FALSE,"LI IC F.O.F. ";#N/A,#N/A,FALSE,"LI Accident Reduction";#N/A,#N/A,FALSE,"RavIC FOF";#N/A,#N/A,FALSE,"Rav Steam EFOR";#N/A,#N/A,FALSE,"RavIC Summer DMNC";#N/A,#N/A,FALSE,"Rav OSHA Lost Time Accid"}</definedName>
    <definedName name="wrn.Goals._.Backup._2_2" localSheetId="7">{#N/A,#N/A,FALSE,"Summary";#N/A,#N/A,FALSE,"PSA Incentive";#N/A,#N/A,FALSE,"LI Steam F.O. Lost MWHRs";#N/A,#N/A,FALSE,"LI IC F.O.F. ";#N/A,#N/A,FALSE,"LI Accident Reduction";#N/A,#N/A,FALSE,"RavIC FOF";#N/A,#N/A,FALSE,"Rav Steam EFOR";#N/A,#N/A,FALSE,"RavIC Summer DMNC";#N/A,#N/A,FALSE,"Rav OSHA Lost Time Accid"}</definedName>
    <definedName name="wrn.Goals._.Backup._2_2">{#N/A,#N/A,FALSE,"Summary";#N/A,#N/A,FALSE,"PSA Incentive";#N/A,#N/A,FALSE,"LI Steam F.O. Lost MWHRs";#N/A,#N/A,FALSE,"LI IC F.O.F. ";#N/A,#N/A,FALSE,"LI Accident Reduction";#N/A,#N/A,FALSE,"RavIC FOF";#N/A,#N/A,FALSE,"Rav Steam EFOR";#N/A,#N/A,FALSE,"RavIC Summer DMNC";#N/A,#N/A,FALSE,"Rav OSHA Lost Time Accid"}</definedName>
    <definedName name="wrn.Goals._.Backup._2_2_1" localSheetId="7">{#N/A,#N/A,FALSE,"Summary";#N/A,#N/A,FALSE,"PSA Incentive";#N/A,#N/A,FALSE,"LI Steam F.O. Lost MWHRs";#N/A,#N/A,FALSE,"LI IC F.O.F. ";#N/A,#N/A,FALSE,"LI Accident Reduction";#N/A,#N/A,FALSE,"RavIC FOF";#N/A,#N/A,FALSE,"Rav Steam EFOR";#N/A,#N/A,FALSE,"RavIC Summer DMNC";#N/A,#N/A,FALSE,"Rav OSHA Lost Time Accid"}</definedName>
    <definedName name="wrn.Goals._.Backup._2_2_1">{#N/A,#N/A,FALSE,"Summary";#N/A,#N/A,FALSE,"PSA Incentive";#N/A,#N/A,FALSE,"LI Steam F.O. Lost MWHRs";#N/A,#N/A,FALSE,"LI IC F.O.F. ";#N/A,#N/A,FALSE,"LI Accident Reduction";#N/A,#N/A,FALSE,"RavIC FOF";#N/A,#N/A,FALSE,"Rav Steam EFOR";#N/A,#N/A,FALSE,"RavIC Summer DMNC";#N/A,#N/A,FALSE,"Rav OSHA Lost Time Accid"}</definedName>
    <definedName name="wrn.Goals._.Backup._2_3" localSheetId="7">{#N/A,#N/A,FALSE,"Summary";#N/A,#N/A,FALSE,"PSA Incentive";#N/A,#N/A,FALSE,"LI Steam F.O. Lost MWHRs";#N/A,#N/A,FALSE,"LI IC F.O.F. ";#N/A,#N/A,FALSE,"LI Accident Reduction";#N/A,#N/A,FALSE,"RavIC FOF";#N/A,#N/A,FALSE,"Rav Steam EFOR";#N/A,#N/A,FALSE,"RavIC Summer DMNC";#N/A,#N/A,FALSE,"Rav OSHA Lost Time Accid"}</definedName>
    <definedName name="wrn.Goals._.Backup._2_3">{#N/A,#N/A,FALSE,"Summary";#N/A,#N/A,FALSE,"PSA Incentive";#N/A,#N/A,FALSE,"LI Steam F.O. Lost MWHRs";#N/A,#N/A,FALSE,"LI IC F.O.F. ";#N/A,#N/A,FALSE,"LI Accident Reduction";#N/A,#N/A,FALSE,"RavIC FOF";#N/A,#N/A,FALSE,"Rav Steam EFOR";#N/A,#N/A,FALSE,"RavIC Summer DMNC";#N/A,#N/A,FALSE,"Rav OSHA Lost Time Accid"}</definedName>
    <definedName name="wrn.Goals._.Backup._2_3_1" localSheetId="7">{#N/A,#N/A,FALSE,"Summary";#N/A,#N/A,FALSE,"PSA Incentive";#N/A,#N/A,FALSE,"LI Steam F.O. Lost MWHRs";#N/A,#N/A,FALSE,"LI IC F.O.F. ";#N/A,#N/A,FALSE,"LI Accident Reduction";#N/A,#N/A,FALSE,"RavIC FOF";#N/A,#N/A,FALSE,"Rav Steam EFOR";#N/A,#N/A,FALSE,"RavIC Summer DMNC";#N/A,#N/A,FALSE,"Rav OSHA Lost Time Accid"}</definedName>
    <definedName name="wrn.Goals._.Backup._2_3_1">{#N/A,#N/A,FALSE,"Summary";#N/A,#N/A,FALSE,"PSA Incentive";#N/A,#N/A,FALSE,"LI Steam F.O. Lost MWHRs";#N/A,#N/A,FALSE,"LI IC F.O.F. ";#N/A,#N/A,FALSE,"LI Accident Reduction";#N/A,#N/A,FALSE,"RavIC FOF";#N/A,#N/A,FALSE,"Rav Steam EFOR";#N/A,#N/A,FALSE,"RavIC Summer DMNC";#N/A,#N/A,FALSE,"Rav OSHA Lost Time Accid"}</definedName>
    <definedName name="wrn.Goals._.Backup._2_4" localSheetId="7">{#N/A,#N/A,FALSE,"Summary";#N/A,#N/A,FALSE,"PSA Incentive";#N/A,#N/A,FALSE,"LI Steam F.O. Lost MWHRs";#N/A,#N/A,FALSE,"LI IC F.O.F. ";#N/A,#N/A,FALSE,"LI Accident Reduction";#N/A,#N/A,FALSE,"RavIC FOF";#N/A,#N/A,FALSE,"Rav Steam EFOR";#N/A,#N/A,FALSE,"RavIC Summer DMNC";#N/A,#N/A,FALSE,"Rav OSHA Lost Time Accid"}</definedName>
    <definedName name="wrn.Goals._.Backup._2_4">{#N/A,#N/A,FALSE,"Summary";#N/A,#N/A,FALSE,"PSA Incentive";#N/A,#N/A,FALSE,"LI Steam F.O. Lost MWHRs";#N/A,#N/A,FALSE,"LI IC F.O.F. ";#N/A,#N/A,FALSE,"LI Accident Reduction";#N/A,#N/A,FALSE,"RavIC FOF";#N/A,#N/A,FALSE,"Rav Steam EFOR";#N/A,#N/A,FALSE,"RavIC Summer DMNC";#N/A,#N/A,FALSE,"Rav OSHA Lost Time Accid"}</definedName>
    <definedName name="wrn.Goals._.Backup._2_4_1" localSheetId="7">{#N/A,#N/A,FALSE,"Summary";#N/A,#N/A,FALSE,"PSA Incentive";#N/A,#N/A,FALSE,"LI Steam F.O. Lost MWHRs";#N/A,#N/A,FALSE,"LI IC F.O.F. ";#N/A,#N/A,FALSE,"LI Accident Reduction";#N/A,#N/A,FALSE,"RavIC FOF";#N/A,#N/A,FALSE,"Rav Steam EFOR";#N/A,#N/A,FALSE,"RavIC Summer DMNC";#N/A,#N/A,FALSE,"Rav OSHA Lost Time Accid"}</definedName>
    <definedName name="wrn.Goals._.Backup._2_4_1">{#N/A,#N/A,FALSE,"Summary";#N/A,#N/A,FALSE,"PSA Incentive";#N/A,#N/A,FALSE,"LI Steam F.O. Lost MWHRs";#N/A,#N/A,FALSE,"LI IC F.O.F. ";#N/A,#N/A,FALSE,"LI Accident Reduction";#N/A,#N/A,FALSE,"RavIC FOF";#N/A,#N/A,FALSE,"Rav Steam EFOR";#N/A,#N/A,FALSE,"RavIC Summer DMNC";#N/A,#N/A,FALSE,"Rav OSHA Lost Time Accid"}</definedName>
    <definedName name="wrn.Goals._.Backup._2_5" localSheetId="7">{#N/A,#N/A,FALSE,"Summary";#N/A,#N/A,FALSE,"PSA Incentive";#N/A,#N/A,FALSE,"LI Steam F.O. Lost MWHRs";#N/A,#N/A,FALSE,"LI IC F.O.F. ";#N/A,#N/A,FALSE,"LI Accident Reduction";#N/A,#N/A,FALSE,"RavIC FOF";#N/A,#N/A,FALSE,"Rav Steam EFOR";#N/A,#N/A,FALSE,"RavIC Summer DMNC";#N/A,#N/A,FALSE,"Rav OSHA Lost Time Accid"}</definedName>
    <definedName name="wrn.Goals._.Backup._2_5">{#N/A,#N/A,FALSE,"Summary";#N/A,#N/A,FALSE,"PSA Incentive";#N/A,#N/A,FALSE,"LI Steam F.O. Lost MWHRs";#N/A,#N/A,FALSE,"LI IC F.O.F. ";#N/A,#N/A,FALSE,"LI Accident Reduction";#N/A,#N/A,FALSE,"RavIC FOF";#N/A,#N/A,FALSE,"Rav Steam EFOR";#N/A,#N/A,FALSE,"RavIC Summer DMNC";#N/A,#N/A,FALSE,"Rav OSHA Lost Time Accid"}</definedName>
    <definedName name="wrn.Goals._.Backup._3" localSheetId="7">{#N/A,#N/A,FALSE,"Summary";#N/A,#N/A,FALSE,"PSA Incentive";#N/A,#N/A,FALSE,"LI Steam F.O. Lost MWHRs";#N/A,#N/A,FALSE,"LI IC F.O.F. ";#N/A,#N/A,FALSE,"LI Accident Reduction";#N/A,#N/A,FALSE,"RavIC FOF";#N/A,#N/A,FALSE,"Rav Steam EFOR";#N/A,#N/A,FALSE,"RavIC Summer DMNC";#N/A,#N/A,FALSE,"Rav OSHA Lost Time Accid"}</definedName>
    <definedName name="wrn.Goals._.Backup._3">{#N/A,#N/A,FALSE,"Summary";#N/A,#N/A,FALSE,"PSA Incentive";#N/A,#N/A,FALSE,"LI Steam F.O. Lost MWHRs";#N/A,#N/A,FALSE,"LI IC F.O.F. ";#N/A,#N/A,FALSE,"LI Accident Reduction";#N/A,#N/A,FALSE,"RavIC FOF";#N/A,#N/A,FALSE,"Rav Steam EFOR";#N/A,#N/A,FALSE,"RavIC Summer DMNC";#N/A,#N/A,FALSE,"Rav OSHA Lost Time Accid"}</definedName>
    <definedName name="wrn.Goals._.Backup._3_1" localSheetId="7">{#N/A,#N/A,FALSE,"Summary";#N/A,#N/A,FALSE,"PSA Incentive";#N/A,#N/A,FALSE,"LI Steam F.O. Lost MWHRs";#N/A,#N/A,FALSE,"LI IC F.O.F. ";#N/A,#N/A,FALSE,"LI Accident Reduction";#N/A,#N/A,FALSE,"RavIC FOF";#N/A,#N/A,FALSE,"Rav Steam EFOR";#N/A,#N/A,FALSE,"RavIC Summer DMNC";#N/A,#N/A,FALSE,"Rav OSHA Lost Time Accid"}</definedName>
    <definedName name="wrn.Goals._.Backup._3_1">{#N/A,#N/A,FALSE,"Summary";#N/A,#N/A,FALSE,"PSA Incentive";#N/A,#N/A,FALSE,"LI Steam F.O. Lost MWHRs";#N/A,#N/A,FALSE,"LI IC F.O.F. ";#N/A,#N/A,FALSE,"LI Accident Reduction";#N/A,#N/A,FALSE,"RavIC FOF";#N/A,#N/A,FALSE,"Rav Steam EFOR";#N/A,#N/A,FALSE,"RavIC Summer DMNC";#N/A,#N/A,FALSE,"Rav OSHA Lost Time Accid"}</definedName>
    <definedName name="wrn.Goals._.Backup._3_1_1" localSheetId="7">{#N/A,#N/A,FALSE,"Summary";#N/A,#N/A,FALSE,"PSA Incentive";#N/A,#N/A,FALSE,"LI Steam F.O. Lost MWHRs";#N/A,#N/A,FALSE,"LI IC F.O.F. ";#N/A,#N/A,FALSE,"LI Accident Reduction";#N/A,#N/A,FALSE,"RavIC FOF";#N/A,#N/A,FALSE,"Rav Steam EFOR";#N/A,#N/A,FALSE,"RavIC Summer DMNC";#N/A,#N/A,FALSE,"Rav OSHA Lost Time Accid"}</definedName>
    <definedName name="wrn.Goals._.Backup._3_1_1">{#N/A,#N/A,FALSE,"Summary";#N/A,#N/A,FALSE,"PSA Incentive";#N/A,#N/A,FALSE,"LI Steam F.O. Lost MWHRs";#N/A,#N/A,FALSE,"LI IC F.O.F. ";#N/A,#N/A,FALSE,"LI Accident Reduction";#N/A,#N/A,FALSE,"RavIC FOF";#N/A,#N/A,FALSE,"Rav Steam EFOR";#N/A,#N/A,FALSE,"RavIC Summer DMNC";#N/A,#N/A,FALSE,"Rav OSHA Lost Time Accid"}</definedName>
    <definedName name="wrn.Goals._.Backup._3_1_1_1" localSheetId="7">{#N/A,#N/A,FALSE,"Summary";#N/A,#N/A,FALSE,"PSA Incentive";#N/A,#N/A,FALSE,"LI Steam F.O. Lost MWHRs";#N/A,#N/A,FALSE,"LI IC F.O.F. ";#N/A,#N/A,FALSE,"LI Accident Reduction";#N/A,#N/A,FALSE,"RavIC FOF";#N/A,#N/A,FALSE,"Rav Steam EFOR";#N/A,#N/A,FALSE,"RavIC Summer DMNC";#N/A,#N/A,FALSE,"Rav OSHA Lost Time Accid"}</definedName>
    <definedName name="wrn.Goals._.Backup._3_1_1_1">{#N/A,#N/A,FALSE,"Summary";#N/A,#N/A,FALSE,"PSA Incentive";#N/A,#N/A,FALSE,"LI Steam F.O. Lost MWHRs";#N/A,#N/A,FALSE,"LI IC F.O.F. ";#N/A,#N/A,FALSE,"LI Accident Reduction";#N/A,#N/A,FALSE,"RavIC FOF";#N/A,#N/A,FALSE,"Rav Steam EFOR";#N/A,#N/A,FALSE,"RavIC Summer DMNC";#N/A,#N/A,FALSE,"Rav OSHA Lost Time Accid"}</definedName>
    <definedName name="wrn.Goals._.Backup._3_1_2" localSheetId="7">{#N/A,#N/A,FALSE,"Summary";#N/A,#N/A,FALSE,"PSA Incentive";#N/A,#N/A,FALSE,"LI Steam F.O. Lost MWHRs";#N/A,#N/A,FALSE,"LI IC F.O.F. ";#N/A,#N/A,FALSE,"LI Accident Reduction";#N/A,#N/A,FALSE,"RavIC FOF";#N/A,#N/A,FALSE,"Rav Steam EFOR";#N/A,#N/A,FALSE,"RavIC Summer DMNC";#N/A,#N/A,FALSE,"Rav OSHA Lost Time Accid"}</definedName>
    <definedName name="wrn.Goals._.Backup._3_1_2">{#N/A,#N/A,FALSE,"Summary";#N/A,#N/A,FALSE,"PSA Incentive";#N/A,#N/A,FALSE,"LI Steam F.O. Lost MWHRs";#N/A,#N/A,FALSE,"LI IC F.O.F. ";#N/A,#N/A,FALSE,"LI Accident Reduction";#N/A,#N/A,FALSE,"RavIC FOF";#N/A,#N/A,FALSE,"Rav Steam EFOR";#N/A,#N/A,FALSE,"RavIC Summer DMNC";#N/A,#N/A,FALSE,"Rav OSHA Lost Time Accid"}</definedName>
    <definedName name="wrn.Goals._.Backup._3_2" localSheetId="7">{#N/A,#N/A,FALSE,"Summary";#N/A,#N/A,FALSE,"PSA Incentive";#N/A,#N/A,FALSE,"LI Steam F.O. Lost MWHRs";#N/A,#N/A,FALSE,"LI IC F.O.F. ";#N/A,#N/A,FALSE,"LI Accident Reduction";#N/A,#N/A,FALSE,"RavIC FOF";#N/A,#N/A,FALSE,"Rav Steam EFOR";#N/A,#N/A,FALSE,"RavIC Summer DMNC";#N/A,#N/A,FALSE,"Rav OSHA Lost Time Accid"}</definedName>
    <definedName name="wrn.Goals._.Backup._3_2">{#N/A,#N/A,FALSE,"Summary";#N/A,#N/A,FALSE,"PSA Incentive";#N/A,#N/A,FALSE,"LI Steam F.O. Lost MWHRs";#N/A,#N/A,FALSE,"LI IC F.O.F. ";#N/A,#N/A,FALSE,"LI Accident Reduction";#N/A,#N/A,FALSE,"RavIC FOF";#N/A,#N/A,FALSE,"Rav Steam EFOR";#N/A,#N/A,FALSE,"RavIC Summer DMNC";#N/A,#N/A,FALSE,"Rav OSHA Lost Time Accid"}</definedName>
    <definedName name="wrn.Goals._.Backup._3_2_1" localSheetId="7">{#N/A,#N/A,FALSE,"Summary";#N/A,#N/A,FALSE,"PSA Incentive";#N/A,#N/A,FALSE,"LI Steam F.O. Lost MWHRs";#N/A,#N/A,FALSE,"LI IC F.O.F. ";#N/A,#N/A,FALSE,"LI Accident Reduction";#N/A,#N/A,FALSE,"RavIC FOF";#N/A,#N/A,FALSE,"Rav Steam EFOR";#N/A,#N/A,FALSE,"RavIC Summer DMNC";#N/A,#N/A,FALSE,"Rav OSHA Lost Time Accid"}</definedName>
    <definedName name="wrn.Goals._.Backup._3_2_1">{#N/A,#N/A,FALSE,"Summary";#N/A,#N/A,FALSE,"PSA Incentive";#N/A,#N/A,FALSE,"LI Steam F.O. Lost MWHRs";#N/A,#N/A,FALSE,"LI IC F.O.F. ";#N/A,#N/A,FALSE,"LI Accident Reduction";#N/A,#N/A,FALSE,"RavIC FOF";#N/A,#N/A,FALSE,"Rav Steam EFOR";#N/A,#N/A,FALSE,"RavIC Summer DMNC";#N/A,#N/A,FALSE,"Rav OSHA Lost Time Accid"}</definedName>
    <definedName name="wrn.Goals._.Backup._3_3" localSheetId="7">{#N/A,#N/A,FALSE,"Summary";#N/A,#N/A,FALSE,"PSA Incentive";#N/A,#N/A,FALSE,"LI Steam F.O. Lost MWHRs";#N/A,#N/A,FALSE,"LI IC F.O.F. ";#N/A,#N/A,FALSE,"LI Accident Reduction";#N/A,#N/A,FALSE,"RavIC FOF";#N/A,#N/A,FALSE,"Rav Steam EFOR";#N/A,#N/A,FALSE,"RavIC Summer DMNC";#N/A,#N/A,FALSE,"Rav OSHA Lost Time Accid"}</definedName>
    <definedName name="wrn.Goals._.Backup._3_3">{#N/A,#N/A,FALSE,"Summary";#N/A,#N/A,FALSE,"PSA Incentive";#N/A,#N/A,FALSE,"LI Steam F.O. Lost MWHRs";#N/A,#N/A,FALSE,"LI IC F.O.F. ";#N/A,#N/A,FALSE,"LI Accident Reduction";#N/A,#N/A,FALSE,"RavIC FOF";#N/A,#N/A,FALSE,"Rav Steam EFOR";#N/A,#N/A,FALSE,"RavIC Summer DMNC";#N/A,#N/A,FALSE,"Rav OSHA Lost Time Accid"}</definedName>
    <definedName name="wrn.Goals._.Backup._3_3_1" localSheetId="7">{#N/A,#N/A,FALSE,"Summary";#N/A,#N/A,FALSE,"PSA Incentive";#N/A,#N/A,FALSE,"LI Steam F.O. Lost MWHRs";#N/A,#N/A,FALSE,"LI IC F.O.F. ";#N/A,#N/A,FALSE,"LI Accident Reduction";#N/A,#N/A,FALSE,"RavIC FOF";#N/A,#N/A,FALSE,"Rav Steam EFOR";#N/A,#N/A,FALSE,"RavIC Summer DMNC";#N/A,#N/A,FALSE,"Rav OSHA Lost Time Accid"}</definedName>
    <definedName name="wrn.Goals._.Backup._3_3_1">{#N/A,#N/A,FALSE,"Summary";#N/A,#N/A,FALSE,"PSA Incentive";#N/A,#N/A,FALSE,"LI Steam F.O. Lost MWHRs";#N/A,#N/A,FALSE,"LI IC F.O.F. ";#N/A,#N/A,FALSE,"LI Accident Reduction";#N/A,#N/A,FALSE,"RavIC FOF";#N/A,#N/A,FALSE,"Rav Steam EFOR";#N/A,#N/A,FALSE,"RavIC Summer DMNC";#N/A,#N/A,FALSE,"Rav OSHA Lost Time Accid"}</definedName>
    <definedName name="wrn.Goals._.Backup._3_4" localSheetId="7">{#N/A,#N/A,FALSE,"Summary";#N/A,#N/A,FALSE,"PSA Incentive";#N/A,#N/A,FALSE,"LI Steam F.O. Lost MWHRs";#N/A,#N/A,FALSE,"LI IC F.O.F. ";#N/A,#N/A,FALSE,"LI Accident Reduction";#N/A,#N/A,FALSE,"RavIC FOF";#N/A,#N/A,FALSE,"Rav Steam EFOR";#N/A,#N/A,FALSE,"RavIC Summer DMNC";#N/A,#N/A,FALSE,"Rav OSHA Lost Time Accid"}</definedName>
    <definedName name="wrn.Goals._.Backup._3_4">{#N/A,#N/A,FALSE,"Summary";#N/A,#N/A,FALSE,"PSA Incentive";#N/A,#N/A,FALSE,"LI Steam F.O. Lost MWHRs";#N/A,#N/A,FALSE,"LI IC F.O.F. ";#N/A,#N/A,FALSE,"LI Accident Reduction";#N/A,#N/A,FALSE,"RavIC FOF";#N/A,#N/A,FALSE,"Rav Steam EFOR";#N/A,#N/A,FALSE,"RavIC Summer DMNC";#N/A,#N/A,FALSE,"Rav OSHA Lost Time Accid"}</definedName>
    <definedName name="wrn.Goals._.Backup._3_4_1" localSheetId="7">{#N/A,#N/A,FALSE,"Summary";#N/A,#N/A,FALSE,"PSA Incentive";#N/A,#N/A,FALSE,"LI Steam F.O. Lost MWHRs";#N/A,#N/A,FALSE,"LI IC F.O.F. ";#N/A,#N/A,FALSE,"LI Accident Reduction";#N/A,#N/A,FALSE,"RavIC FOF";#N/A,#N/A,FALSE,"Rav Steam EFOR";#N/A,#N/A,FALSE,"RavIC Summer DMNC";#N/A,#N/A,FALSE,"Rav OSHA Lost Time Accid"}</definedName>
    <definedName name="wrn.Goals._.Backup._3_4_1">{#N/A,#N/A,FALSE,"Summary";#N/A,#N/A,FALSE,"PSA Incentive";#N/A,#N/A,FALSE,"LI Steam F.O. Lost MWHRs";#N/A,#N/A,FALSE,"LI IC F.O.F. ";#N/A,#N/A,FALSE,"LI Accident Reduction";#N/A,#N/A,FALSE,"RavIC FOF";#N/A,#N/A,FALSE,"Rav Steam EFOR";#N/A,#N/A,FALSE,"RavIC Summer DMNC";#N/A,#N/A,FALSE,"Rav OSHA Lost Time Accid"}</definedName>
    <definedName name="wrn.Goals._.Backup._3_5" localSheetId="7">{#N/A,#N/A,FALSE,"Summary";#N/A,#N/A,FALSE,"PSA Incentive";#N/A,#N/A,FALSE,"LI Steam F.O. Lost MWHRs";#N/A,#N/A,FALSE,"LI IC F.O.F. ";#N/A,#N/A,FALSE,"LI Accident Reduction";#N/A,#N/A,FALSE,"RavIC FOF";#N/A,#N/A,FALSE,"Rav Steam EFOR";#N/A,#N/A,FALSE,"RavIC Summer DMNC";#N/A,#N/A,FALSE,"Rav OSHA Lost Time Accid"}</definedName>
    <definedName name="wrn.Goals._.Backup._3_5">{#N/A,#N/A,FALSE,"Summary";#N/A,#N/A,FALSE,"PSA Incentive";#N/A,#N/A,FALSE,"LI Steam F.O. Lost MWHRs";#N/A,#N/A,FALSE,"LI IC F.O.F. ";#N/A,#N/A,FALSE,"LI Accident Reduction";#N/A,#N/A,FALSE,"RavIC FOF";#N/A,#N/A,FALSE,"Rav Steam EFOR";#N/A,#N/A,FALSE,"RavIC Summer DMNC";#N/A,#N/A,FALSE,"Rav OSHA Lost Time Accid"}</definedName>
    <definedName name="wrn.Goals._.Backup._4" localSheetId="7">{#N/A,#N/A,FALSE,"Summary";#N/A,#N/A,FALSE,"PSA Incentive";#N/A,#N/A,FALSE,"LI Steam F.O. Lost MWHRs";#N/A,#N/A,FALSE,"LI IC F.O.F. ";#N/A,#N/A,FALSE,"LI Accident Reduction";#N/A,#N/A,FALSE,"RavIC FOF";#N/A,#N/A,FALSE,"Rav Steam EFOR";#N/A,#N/A,FALSE,"RavIC Summer DMNC";#N/A,#N/A,FALSE,"Rav OSHA Lost Time Accid"}</definedName>
    <definedName name="wrn.Goals._.Backup._4">{#N/A,#N/A,FALSE,"Summary";#N/A,#N/A,FALSE,"PSA Incentive";#N/A,#N/A,FALSE,"LI Steam F.O. Lost MWHRs";#N/A,#N/A,FALSE,"LI IC F.O.F. ";#N/A,#N/A,FALSE,"LI Accident Reduction";#N/A,#N/A,FALSE,"RavIC FOF";#N/A,#N/A,FALSE,"Rav Steam EFOR";#N/A,#N/A,FALSE,"RavIC Summer DMNC";#N/A,#N/A,FALSE,"Rav OSHA Lost Time Accid"}</definedName>
    <definedName name="wrn.Goals._.Backup._4_1" localSheetId="7">{#N/A,#N/A,FALSE,"Summary";#N/A,#N/A,FALSE,"PSA Incentive";#N/A,#N/A,FALSE,"LI Steam F.O. Lost MWHRs";#N/A,#N/A,FALSE,"LI IC F.O.F. ";#N/A,#N/A,FALSE,"LI Accident Reduction";#N/A,#N/A,FALSE,"RavIC FOF";#N/A,#N/A,FALSE,"Rav Steam EFOR";#N/A,#N/A,FALSE,"RavIC Summer DMNC";#N/A,#N/A,FALSE,"Rav OSHA Lost Time Accid"}</definedName>
    <definedName name="wrn.Goals._.Backup._4_1">{#N/A,#N/A,FALSE,"Summary";#N/A,#N/A,FALSE,"PSA Incentive";#N/A,#N/A,FALSE,"LI Steam F.O. Lost MWHRs";#N/A,#N/A,FALSE,"LI IC F.O.F. ";#N/A,#N/A,FALSE,"LI Accident Reduction";#N/A,#N/A,FALSE,"RavIC FOF";#N/A,#N/A,FALSE,"Rav Steam EFOR";#N/A,#N/A,FALSE,"RavIC Summer DMNC";#N/A,#N/A,FALSE,"Rav OSHA Lost Time Accid"}</definedName>
    <definedName name="wrn.Goals._.Backup._4_1_1" localSheetId="7">{#N/A,#N/A,FALSE,"Summary";#N/A,#N/A,FALSE,"PSA Incentive";#N/A,#N/A,FALSE,"LI Steam F.O. Lost MWHRs";#N/A,#N/A,FALSE,"LI IC F.O.F. ";#N/A,#N/A,FALSE,"LI Accident Reduction";#N/A,#N/A,FALSE,"RavIC FOF";#N/A,#N/A,FALSE,"Rav Steam EFOR";#N/A,#N/A,FALSE,"RavIC Summer DMNC";#N/A,#N/A,FALSE,"Rav OSHA Lost Time Accid"}</definedName>
    <definedName name="wrn.Goals._.Backup._4_1_1">{#N/A,#N/A,FALSE,"Summary";#N/A,#N/A,FALSE,"PSA Incentive";#N/A,#N/A,FALSE,"LI Steam F.O. Lost MWHRs";#N/A,#N/A,FALSE,"LI IC F.O.F. ";#N/A,#N/A,FALSE,"LI Accident Reduction";#N/A,#N/A,FALSE,"RavIC FOF";#N/A,#N/A,FALSE,"Rav Steam EFOR";#N/A,#N/A,FALSE,"RavIC Summer DMNC";#N/A,#N/A,FALSE,"Rav OSHA Lost Time Accid"}</definedName>
    <definedName name="wrn.Goals._.Backup._4_1_1_1" localSheetId="7">{#N/A,#N/A,FALSE,"Summary";#N/A,#N/A,FALSE,"PSA Incentive";#N/A,#N/A,FALSE,"LI Steam F.O. Lost MWHRs";#N/A,#N/A,FALSE,"LI IC F.O.F. ";#N/A,#N/A,FALSE,"LI Accident Reduction";#N/A,#N/A,FALSE,"RavIC FOF";#N/A,#N/A,FALSE,"Rav Steam EFOR";#N/A,#N/A,FALSE,"RavIC Summer DMNC";#N/A,#N/A,FALSE,"Rav OSHA Lost Time Accid"}</definedName>
    <definedName name="wrn.Goals._.Backup._4_1_1_1">{#N/A,#N/A,FALSE,"Summary";#N/A,#N/A,FALSE,"PSA Incentive";#N/A,#N/A,FALSE,"LI Steam F.O. Lost MWHRs";#N/A,#N/A,FALSE,"LI IC F.O.F. ";#N/A,#N/A,FALSE,"LI Accident Reduction";#N/A,#N/A,FALSE,"RavIC FOF";#N/A,#N/A,FALSE,"Rav Steam EFOR";#N/A,#N/A,FALSE,"RavIC Summer DMNC";#N/A,#N/A,FALSE,"Rav OSHA Lost Time Accid"}</definedName>
    <definedName name="wrn.Goals._.Backup._4_1_2" localSheetId="7">{#N/A,#N/A,FALSE,"Summary";#N/A,#N/A,FALSE,"PSA Incentive";#N/A,#N/A,FALSE,"LI Steam F.O. Lost MWHRs";#N/A,#N/A,FALSE,"LI IC F.O.F. ";#N/A,#N/A,FALSE,"LI Accident Reduction";#N/A,#N/A,FALSE,"RavIC FOF";#N/A,#N/A,FALSE,"Rav Steam EFOR";#N/A,#N/A,FALSE,"RavIC Summer DMNC";#N/A,#N/A,FALSE,"Rav OSHA Lost Time Accid"}</definedName>
    <definedName name="wrn.Goals._.Backup._4_1_2">{#N/A,#N/A,FALSE,"Summary";#N/A,#N/A,FALSE,"PSA Incentive";#N/A,#N/A,FALSE,"LI Steam F.O. Lost MWHRs";#N/A,#N/A,FALSE,"LI IC F.O.F. ";#N/A,#N/A,FALSE,"LI Accident Reduction";#N/A,#N/A,FALSE,"RavIC FOF";#N/A,#N/A,FALSE,"Rav Steam EFOR";#N/A,#N/A,FALSE,"RavIC Summer DMNC";#N/A,#N/A,FALSE,"Rav OSHA Lost Time Accid"}</definedName>
    <definedName name="wrn.Goals._.Backup._4_2" localSheetId="7">{#N/A,#N/A,FALSE,"Summary";#N/A,#N/A,FALSE,"PSA Incentive";#N/A,#N/A,FALSE,"LI Steam F.O. Lost MWHRs";#N/A,#N/A,FALSE,"LI IC F.O.F. ";#N/A,#N/A,FALSE,"LI Accident Reduction";#N/A,#N/A,FALSE,"RavIC FOF";#N/A,#N/A,FALSE,"Rav Steam EFOR";#N/A,#N/A,FALSE,"RavIC Summer DMNC";#N/A,#N/A,FALSE,"Rav OSHA Lost Time Accid"}</definedName>
    <definedName name="wrn.Goals._.Backup._4_2">{#N/A,#N/A,FALSE,"Summary";#N/A,#N/A,FALSE,"PSA Incentive";#N/A,#N/A,FALSE,"LI Steam F.O. Lost MWHRs";#N/A,#N/A,FALSE,"LI IC F.O.F. ";#N/A,#N/A,FALSE,"LI Accident Reduction";#N/A,#N/A,FALSE,"RavIC FOF";#N/A,#N/A,FALSE,"Rav Steam EFOR";#N/A,#N/A,FALSE,"RavIC Summer DMNC";#N/A,#N/A,FALSE,"Rav OSHA Lost Time Accid"}</definedName>
    <definedName name="wrn.Goals._.Backup._4_2_1" localSheetId="7">{#N/A,#N/A,FALSE,"Summary";#N/A,#N/A,FALSE,"PSA Incentive";#N/A,#N/A,FALSE,"LI Steam F.O. Lost MWHRs";#N/A,#N/A,FALSE,"LI IC F.O.F. ";#N/A,#N/A,FALSE,"LI Accident Reduction";#N/A,#N/A,FALSE,"RavIC FOF";#N/A,#N/A,FALSE,"Rav Steam EFOR";#N/A,#N/A,FALSE,"RavIC Summer DMNC";#N/A,#N/A,FALSE,"Rav OSHA Lost Time Accid"}</definedName>
    <definedName name="wrn.Goals._.Backup._4_2_1">{#N/A,#N/A,FALSE,"Summary";#N/A,#N/A,FALSE,"PSA Incentive";#N/A,#N/A,FALSE,"LI Steam F.O. Lost MWHRs";#N/A,#N/A,FALSE,"LI IC F.O.F. ";#N/A,#N/A,FALSE,"LI Accident Reduction";#N/A,#N/A,FALSE,"RavIC FOF";#N/A,#N/A,FALSE,"Rav Steam EFOR";#N/A,#N/A,FALSE,"RavIC Summer DMNC";#N/A,#N/A,FALSE,"Rav OSHA Lost Time Accid"}</definedName>
    <definedName name="wrn.Goals._.Backup._4_3" localSheetId="7">{#N/A,#N/A,FALSE,"Summary";#N/A,#N/A,FALSE,"PSA Incentive";#N/A,#N/A,FALSE,"LI Steam F.O. Lost MWHRs";#N/A,#N/A,FALSE,"LI IC F.O.F. ";#N/A,#N/A,FALSE,"LI Accident Reduction";#N/A,#N/A,FALSE,"RavIC FOF";#N/A,#N/A,FALSE,"Rav Steam EFOR";#N/A,#N/A,FALSE,"RavIC Summer DMNC";#N/A,#N/A,FALSE,"Rav OSHA Lost Time Accid"}</definedName>
    <definedName name="wrn.Goals._.Backup._4_3">{#N/A,#N/A,FALSE,"Summary";#N/A,#N/A,FALSE,"PSA Incentive";#N/A,#N/A,FALSE,"LI Steam F.O. Lost MWHRs";#N/A,#N/A,FALSE,"LI IC F.O.F. ";#N/A,#N/A,FALSE,"LI Accident Reduction";#N/A,#N/A,FALSE,"RavIC FOF";#N/A,#N/A,FALSE,"Rav Steam EFOR";#N/A,#N/A,FALSE,"RavIC Summer DMNC";#N/A,#N/A,FALSE,"Rav OSHA Lost Time Accid"}</definedName>
    <definedName name="wrn.Goals._.Backup._4_3_1" localSheetId="7">{#N/A,#N/A,FALSE,"Summary";#N/A,#N/A,FALSE,"PSA Incentive";#N/A,#N/A,FALSE,"LI Steam F.O. Lost MWHRs";#N/A,#N/A,FALSE,"LI IC F.O.F. ";#N/A,#N/A,FALSE,"LI Accident Reduction";#N/A,#N/A,FALSE,"RavIC FOF";#N/A,#N/A,FALSE,"Rav Steam EFOR";#N/A,#N/A,FALSE,"RavIC Summer DMNC";#N/A,#N/A,FALSE,"Rav OSHA Lost Time Accid"}</definedName>
    <definedName name="wrn.Goals._.Backup._4_3_1">{#N/A,#N/A,FALSE,"Summary";#N/A,#N/A,FALSE,"PSA Incentive";#N/A,#N/A,FALSE,"LI Steam F.O. Lost MWHRs";#N/A,#N/A,FALSE,"LI IC F.O.F. ";#N/A,#N/A,FALSE,"LI Accident Reduction";#N/A,#N/A,FALSE,"RavIC FOF";#N/A,#N/A,FALSE,"Rav Steam EFOR";#N/A,#N/A,FALSE,"RavIC Summer DMNC";#N/A,#N/A,FALSE,"Rav OSHA Lost Time Accid"}</definedName>
    <definedName name="wrn.Goals._.Backup._4_4" localSheetId="7">{#N/A,#N/A,FALSE,"Summary";#N/A,#N/A,FALSE,"PSA Incentive";#N/A,#N/A,FALSE,"LI Steam F.O. Lost MWHRs";#N/A,#N/A,FALSE,"LI IC F.O.F. ";#N/A,#N/A,FALSE,"LI Accident Reduction";#N/A,#N/A,FALSE,"RavIC FOF";#N/A,#N/A,FALSE,"Rav Steam EFOR";#N/A,#N/A,FALSE,"RavIC Summer DMNC";#N/A,#N/A,FALSE,"Rav OSHA Lost Time Accid"}</definedName>
    <definedName name="wrn.Goals._.Backup._4_4">{#N/A,#N/A,FALSE,"Summary";#N/A,#N/A,FALSE,"PSA Incentive";#N/A,#N/A,FALSE,"LI Steam F.O. Lost MWHRs";#N/A,#N/A,FALSE,"LI IC F.O.F. ";#N/A,#N/A,FALSE,"LI Accident Reduction";#N/A,#N/A,FALSE,"RavIC FOF";#N/A,#N/A,FALSE,"Rav Steam EFOR";#N/A,#N/A,FALSE,"RavIC Summer DMNC";#N/A,#N/A,FALSE,"Rav OSHA Lost Time Accid"}</definedName>
    <definedName name="wrn.Goals._.Backup._4_4_1" localSheetId="7">{#N/A,#N/A,FALSE,"Summary";#N/A,#N/A,FALSE,"PSA Incentive";#N/A,#N/A,FALSE,"LI Steam F.O. Lost MWHRs";#N/A,#N/A,FALSE,"LI IC F.O.F. ";#N/A,#N/A,FALSE,"LI Accident Reduction";#N/A,#N/A,FALSE,"RavIC FOF";#N/A,#N/A,FALSE,"Rav Steam EFOR";#N/A,#N/A,FALSE,"RavIC Summer DMNC";#N/A,#N/A,FALSE,"Rav OSHA Lost Time Accid"}</definedName>
    <definedName name="wrn.Goals._.Backup._4_4_1">{#N/A,#N/A,FALSE,"Summary";#N/A,#N/A,FALSE,"PSA Incentive";#N/A,#N/A,FALSE,"LI Steam F.O. Lost MWHRs";#N/A,#N/A,FALSE,"LI IC F.O.F. ";#N/A,#N/A,FALSE,"LI Accident Reduction";#N/A,#N/A,FALSE,"RavIC FOF";#N/A,#N/A,FALSE,"Rav Steam EFOR";#N/A,#N/A,FALSE,"RavIC Summer DMNC";#N/A,#N/A,FALSE,"Rav OSHA Lost Time Accid"}</definedName>
    <definedName name="wrn.Goals._.Backup._4_5" localSheetId="7">{#N/A,#N/A,FALSE,"Summary";#N/A,#N/A,FALSE,"PSA Incentive";#N/A,#N/A,FALSE,"LI Steam F.O. Lost MWHRs";#N/A,#N/A,FALSE,"LI IC F.O.F. ";#N/A,#N/A,FALSE,"LI Accident Reduction";#N/A,#N/A,FALSE,"RavIC FOF";#N/A,#N/A,FALSE,"Rav Steam EFOR";#N/A,#N/A,FALSE,"RavIC Summer DMNC";#N/A,#N/A,FALSE,"Rav OSHA Lost Time Accid"}</definedName>
    <definedName name="wrn.Goals._.Backup._4_5">{#N/A,#N/A,FALSE,"Summary";#N/A,#N/A,FALSE,"PSA Incentive";#N/A,#N/A,FALSE,"LI Steam F.O. Lost MWHRs";#N/A,#N/A,FALSE,"LI IC F.O.F. ";#N/A,#N/A,FALSE,"LI Accident Reduction";#N/A,#N/A,FALSE,"RavIC FOF";#N/A,#N/A,FALSE,"Rav Steam EFOR";#N/A,#N/A,FALSE,"RavIC Summer DMNC";#N/A,#N/A,FALSE,"Rav OSHA Lost Time Accid"}</definedName>
    <definedName name="wrn.Goals._.Backup._5" localSheetId="7">{#N/A,#N/A,FALSE,"Summary";#N/A,#N/A,FALSE,"PSA Incentive";#N/A,#N/A,FALSE,"LI Steam F.O. Lost MWHRs";#N/A,#N/A,FALSE,"LI IC F.O.F. ";#N/A,#N/A,FALSE,"LI Accident Reduction";#N/A,#N/A,FALSE,"RavIC FOF";#N/A,#N/A,FALSE,"Rav Steam EFOR";#N/A,#N/A,FALSE,"RavIC Summer DMNC";#N/A,#N/A,FALSE,"Rav OSHA Lost Time Accid"}</definedName>
    <definedName name="wrn.Goals._.Backup._5">{#N/A,#N/A,FALSE,"Summary";#N/A,#N/A,FALSE,"PSA Incentive";#N/A,#N/A,FALSE,"LI Steam F.O. Lost MWHRs";#N/A,#N/A,FALSE,"LI IC F.O.F. ";#N/A,#N/A,FALSE,"LI Accident Reduction";#N/A,#N/A,FALSE,"RavIC FOF";#N/A,#N/A,FALSE,"Rav Steam EFOR";#N/A,#N/A,FALSE,"RavIC Summer DMNC";#N/A,#N/A,FALSE,"Rav OSHA Lost Time Accid"}</definedName>
    <definedName name="wrn.Goals._.Backup._5_1" localSheetId="7">{#N/A,#N/A,FALSE,"Summary";#N/A,#N/A,FALSE,"PSA Incentive";#N/A,#N/A,FALSE,"LI Steam F.O. Lost MWHRs";#N/A,#N/A,FALSE,"LI IC F.O.F. ";#N/A,#N/A,FALSE,"LI Accident Reduction";#N/A,#N/A,FALSE,"RavIC FOF";#N/A,#N/A,FALSE,"Rav Steam EFOR";#N/A,#N/A,FALSE,"RavIC Summer DMNC";#N/A,#N/A,FALSE,"Rav OSHA Lost Time Accid"}</definedName>
    <definedName name="wrn.Goals._.Backup._5_1">{#N/A,#N/A,FALSE,"Summary";#N/A,#N/A,FALSE,"PSA Incentive";#N/A,#N/A,FALSE,"LI Steam F.O. Lost MWHRs";#N/A,#N/A,FALSE,"LI IC F.O.F. ";#N/A,#N/A,FALSE,"LI Accident Reduction";#N/A,#N/A,FALSE,"RavIC FOF";#N/A,#N/A,FALSE,"Rav Steam EFOR";#N/A,#N/A,FALSE,"RavIC Summer DMNC";#N/A,#N/A,FALSE,"Rav OSHA Lost Time Accid"}</definedName>
    <definedName name="wrn.Goals._.Backup._5_1_1" localSheetId="7">{#N/A,#N/A,FALSE,"Summary";#N/A,#N/A,FALSE,"PSA Incentive";#N/A,#N/A,FALSE,"LI Steam F.O. Lost MWHRs";#N/A,#N/A,FALSE,"LI IC F.O.F. ";#N/A,#N/A,FALSE,"LI Accident Reduction";#N/A,#N/A,FALSE,"RavIC FOF";#N/A,#N/A,FALSE,"Rav Steam EFOR";#N/A,#N/A,FALSE,"RavIC Summer DMNC";#N/A,#N/A,FALSE,"Rav OSHA Lost Time Accid"}</definedName>
    <definedName name="wrn.Goals._.Backup._5_1_1">{#N/A,#N/A,FALSE,"Summary";#N/A,#N/A,FALSE,"PSA Incentive";#N/A,#N/A,FALSE,"LI Steam F.O. Lost MWHRs";#N/A,#N/A,FALSE,"LI IC F.O.F. ";#N/A,#N/A,FALSE,"LI Accident Reduction";#N/A,#N/A,FALSE,"RavIC FOF";#N/A,#N/A,FALSE,"Rav Steam EFOR";#N/A,#N/A,FALSE,"RavIC Summer DMNC";#N/A,#N/A,FALSE,"Rav OSHA Lost Time Accid"}</definedName>
    <definedName name="wrn.Goals._.Backup._5_1_1_1" localSheetId="7">{#N/A,#N/A,FALSE,"Summary";#N/A,#N/A,FALSE,"PSA Incentive";#N/A,#N/A,FALSE,"LI Steam F.O. Lost MWHRs";#N/A,#N/A,FALSE,"LI IC F.O.F. ";#N/A,#N/A,FALSE,"LI Accident Reduction";#N/A,#N/A,FALSE,"RavIC FOF";#N/A,#N/A,FALSE,"Rav Steam EFOR";#N/A,#N/A,FALSE,"RavIC Summer DMNC";#N/A,#N/A,FALSE,"Rav OSHA Lost Time Accid"}</definedName>
    <definedName name="wrn.Goals._.Backup._5_1_1_1">{#N/A,#N/A,FALSE,"Summary";#N/A,#N/A,FALSE,"PSA Incentive";#N/A,#N/A,FALSE,"LI Steam F.O. Lost MWHRs";#N/A,#N/A,FALSE,"LI IC F.O.F. ";#N/A,#N/A,FALSE,"LI Accident Reduction";#N/A,#N/A,FALSE,"RavIC FOF";#N/A,#N/A,FALSE,"Rav Steam EFOR";#N/A,#N/A,FALSE,"RavIC Summer DMNC";#N/A,#N/A,FALSE,"Rav OSHA Lost Time Accid"}</definedName>
    <definedName name="wrn.Goals._.Backup._5_1_2" localSheetId="7">{#N/A,#N/A,FALSE,"Summary";#N/A,#N/A,FALSE,"PSA Incentive";#N/A,#N/A,FALSE,"LI Steam F.O. Lost MWHRs";#N/A,#N/A,FALSE,"LI IC F.O.F. ";#N/A,#N/A,FALSE,"LI Accident Reduction";#N/A,#N/A,FALSE,"RavIC FOF";#N/A,#N/A,FALSE,"Rav Steam EFOR";#N/A,#N/A,FALSE,"RavIC Summer DMNC";#N/A,#N/A,FALSE,"Rav OSHA Lost Time Accid"}</definedName>
    <definedName name="wrn.Goals._.Backup._5_1_2">{#N/A,#N/A,FALSE,"Summary";#N/A,#N/A,FALSE,"PSA Incentive";#N/A,#N/A,FALSE,"LI Steam F.O. Lost MWHRs";#N/A,#N/A,FALSE,"LI IC F.O.F. ";#N/A,#N/A,FALSE,"LI Accident Reduction";#N/A,#N/A,FALSE,"RavIC FOF";#N/A,#N/A,FALSE,"Rav Steam EFOR";#N/A,#N/A,FALSE,"RavIC Summer DMNC";#N/A,#N/A,FALSE,"Rav OSHA Lost Time Accid"}</definedName>
    <definedName name="wrn.Goals._.Backup._5_2" localSheetId="7">{#N/A,#N/A,FALSE,"Summary";#N/A,#N/A,FALSE,"PSA Incentive";#N/A,#N/A,FALSE,"LI Steam F.O. Lost MWHRs";#N/A,#N/A,FALSE,"LI IC F.O.F. ";#N/A,#N/A,FALSE,"LI Accident Reduction";#N/A,#N/A,FALSE,"RavIC FOF";#N/A,#N/A,FALSE,"Rav Steam EFOR";#N/A,#N/A,FALSE,"RavIC Summer DMNC";#N/A,#N/A,FALSE,"Rav OSHA Lost Time Accid"}</definedName>
    <definedName name="wrn.Goals._.Backup._5_2">{#N/A,#N/A,FALSE,"Summary";#N/A,#N/A,FALSE,"PSA Incentive";#N/A,#N/A,FALSE,"LI Steam F.O. Lost MWHRs";#N/A,#N/A,FALSE,"LI IC F.O.F. ";#N/A,#N/A,FALSE,"LI Accident Reduction";#N/A,#N/A,FALSE,"RavIC FOF";#N/A,#N/A,FALSE,"Rav Steam EFOR";#N/A,#N/A,FALSE,"RavIC Summer DMNC";#N/A,#N/A,FALSE,"Rav OSHA Lost Time Accid"}</definedName>
    <definedName name="wrn.Goals._.Backup._5_2_1" localSheetId="7">{#N/A,#N/A,FALSE,"Summary";#N/A,#N/A,FALSE,"PSA Incentive";#N/A,#N/A,FALSE,"LI Steam F.O. Lost MWHRs";#N/A,#N/A,FALSE,"LI IC F.O.F. ";#N/A,#N/A,FALSE,"LI Accident Reduction";#N/A,#N/A,FALSE,"RavIC FOF";#N/A,#N/A,FALSE,"Rav Steam EFOR";#N/A,#N/A,FALSE,"RavIC Summer DMNC";#N/A,#N/A,FALSE,"Rav OSHA Lost Time Accid"}</definedName>
    <definedName name="wrn.Goals._.Backup._5_2_1">{#N/A,#N/A,FALSE,"Summary";#N/A,#N/A,FALSE,"PSA Incentive";#N/A,#N/A,FALSE,"LI Steam F.O. Lost MWHRs";#N/A,#N/A,FALSE,"LI IC F.O.F. ";#N/A,#N/A,FALSE,"LI Accident Reduction";#N/A,#N/A,FALSE,"RavIC FOF";#N/A,#N/A,FALSE,"Rav Steam EFOR";#N/A,#N/A,FALSE,"RavIC Summer DMNC";#N/A,#N/A,FALSE,"Rav OSHA Lost Time Accid"}</definedName>
    <definedName name="wrn.Goals._.Backup._5_3" localSheetId="7">{#N/A,#N/A,FALSE,"Summary";#N/A,#N/A,FALSE,"PSA Incentive";#N/A,#N/A,FALSE,"LI Steam F.O. Lost MWHRs";#N/A,#N/A,FALSE,"LI IC F.O.F. ";#N/A,#N/A,FALSE,"LI Accident Reduction";#N/A,#N/A,FALSE,"RavIC FOF";#N/A,#N/A,FALSE,"Rav Steam EFOR";#N/A,#N/A,FALSE,"RavIC Summer DMNC";#N/A,#N/A,FALSE,"Rav OSHA Lost Time Accid"}</definedName>
    <definedName name="wrn.Goals._.Backup._5_3">{#N/A,#N/A,FALSE,"Summary";#N/A,#N/A,FALSE,"PSA Incentive";#N/A,#N/A,FALSE,"LI Steam F.O. Lost MWHRs";#N/A,#N/A,FALSE,"LI IC F.O.F. ";#N/A,#N/A,FALSE,"LI Accident Reduction";#N/A,#N/A,FALSE,"RavIC FOF";#N/A,#N/A,FALSE,"Rav Steam EFOR";#N/A,#N/A,FALSE,"RavIC Summer DMNC";#N/A,#N/A,FALSE,"Rav OSHA Lost Time Accid"}</definedName>
    <definedName name="wrn.Goals._.Backup._5_3_1" localSheetId="7">{#N/A,#N/A,FALSE,"Summary";#N/A,#N/A,FALSE,"PSA Incentive";#N/A,#N/A,FALSE,"LI Steam F.O. Lost MWHRs";#N/A,#N/A,FALSE,"LI IC F.O.F. ";#N/A,#N/A,FALSE,"LI Accident Reduction";#N/A,#N/A,FALSE,"RavIC FOF";#N/A,#N/A,FALSE,"Rav Steam EFOR";#N/A,#N/A,FALSE,"RavIC Summer DMNC";#N/A,#N/A,FALSE,"Rav OSHA Lost Time Accid"}</definedName>
    <definedName name="wrn.Goals._.Backup._5_3_1">{#N/A,#N/A,FALSE,"Summary";#N/A,#N/A,FALSE,"PSA Incentive";#N/A,#N/A,FALSE,"LI Steam F.O. Lost MWHRs";#N/A,#N/A,FALSE,"LI IC F.O.F. ";#N/A,#N/A,FALSE,"LI Accident Reduction";#N/A,#N/A,FALSE,"RavIC FOF";#N/A,#N/A,FALSE,"Rav Steam EFOR";#N/A,#N/A,FALSE,"RavIC Summer DMNC";#N/A,#N/A,FALSE,"Rav OSHA Lost Time Accid"}</definedName>
    <definedName name="wrn.Goals._.Backup._5_4" localSheetId="7">{#N/A,#N/A,FALSE,"Summary";#N/A,#N/A,FALSE,"PSA Incentive";#N/A,#N/A,FALSE,"LI Steam F.O. Lost MWHRs";#N/A,#N/A,FALSE,"LI IC F.O.F. ";#N/A,#N/A,FALSE,"LI Accident Reduction";#N/A,#N/A,FALSE,"RavIC FOF";#N/A,#N/A,FALSE,"Rav Steam EFOR";#N/A,#N/A,FALSE,"RavIC Summer DMNC";#N/A,#N/A,FALSE,"Rav OSHA Lost Time Accid"}</definedName>
    <definedName name="wrn.Goals._.Backup._5_4">{#N/A,#N/A,FALSE,"Summary";#N/A,#N/A,FALSE,"PSA Incentive";#N/A,#N/A,FALSE,"LI Steam F.O. Lost MWHRs";#N/A,#N/A,FALSE,"LI IC F.O.F. ";#N/A,#N/A,FALSE,"LI Accident Reduction";#N/A,#N/A,FALSE,"RavIC FOF";#N/A,#N/A,FALSE,"Rav Steam EFOR";#N/A,#N/A,FALSE,"RavIC Summer DMNC";#N/A,#N/A,FALSE,"Rav OSHA Lost Time Accid"}</definedName>
    <definedName name="wrn.Goals._.Backup._5_4_1" localSheetId="7">{#N/A,#N/A,FALSE,"Summary";#N/A,#N/A,FALSE,"PSA Incentive";#N/A,#N/A,FALSE,"LI Steam F.O. Lost MWHRs";#N/A,#N/A,FALSE,"LI IC F.O.F. ";#N/A,#N/A,FALSE,"LI Accident Reduction";#N/A,#N/A,FALSE,"RavIC FOF";#N/A,#N/A,FALSE,"Rav Steam EFOR";#N/A,#N/A,FALSE,"RavIC Summer DMNC";#N/A,#N/A,FALSE,"Rav OSHA Lost Time Accid"}</definedName>
    <definedName name="wrn.Goals._.Backup._5_4_1">{#N/A,#N/A,FALSE,"Summary";#N/A,#N/A,FALSE,"PSA Incentive";#N/A,#N/A,FALSE,"LI Steam F.O. Lost MWHRs";#N/A,#N/A,FALSE,"LI IC F.O.F. ";#N/A,#N/A,FALSE,"LI Accident Reduction";#N/A,#N/A,FALSE,"RavIC FOF";#N/A,#N/A,FALSE,"Rav Steam EFOR";#N/A,#N/A,FALSE,"RavIC Summer DMNC";#N/A,#N/A,FALSE,"Rav OSHA Lost Time Accid"}</definedName>
    <definedName name="wrn.Goals._.Backup._5_5" localSheetId="7">{#N/A,#N/A,FALSE,"Summary";#N/A,#N/A,FALSE,"PSA Incentive";#N/A,#N/A,FALSE,"LI Steam F.O. Lost MWHRs";#N/A,#N/A,FALSE,"LI IC F.O.F. ";#N/A,#N/A,FALSE,"LI Accident Reduction";#N/A,#N/A,FALSE,"RavIC FOF";#N/A,#N/A,FALSE,"Rav Steam EFOR";#N/A,#N/A,FALSE,"RavIC Summer DMNC";#N/A,#N/A,FALSE,"Rav OSHA Lost Time Accid"}</definedName>
    <definedName name="wrn.Goals._.Backup._5_5">{#N/A,#N/A,FALSE,"Summary";#N/A,#N/A,FALSE,"PSA Incentive";#N/A,#N/A,FALSE,"LI Steam F.O. Lost MWHRs";#N/A,#N/A,FALSE,"LI IC F.O.F. ";#N/A,#N/A,FALSE,"LI Accident Reduction";#N/A,#N/A,FALSE,"RavIC FOF";#N/A,#N/A,FALSE,"Rav Steam EFOR";#N/A,#N/A,FALSE,"RavIC Summer DMNC";#N/A,#N/A,FALSE,"Rav OSHA Lost Time Accid"}</definedName>
    <definedName name="wrn.GSECo._.Detailed._.Report." localSheetId="7">{"GSECo Summary",#N/A,FALSE,"GSECo Billing";"GSECo Details",#N/A,FALSE,"GSECo Billing"}</definedName>
    <definedName name="wrn.GSECo._.Detailed._.Report.">{"GSECo Summary",#N/A,FALSE,"GSECo Billing";"GSECo Details",#N/A,FALSE,"GSECo Billing"}</definedName>
    <definedName name="wrn.heco." localSheetId="7">{"hecosum",#N/A,FALSE,"88-89"}</definedName>
    <definedName name="wrn.heco.">{"hecosum",#N/A,FALSE,"88-89"}</definedName>
    <definedName name="wrn.HLP._.Detail." localSheetId="7">{"2002 - 2006 Detail Income Statement",#N/A,FALSE,"TUB Income Statement wo DW";"BGS Deferral",#N/A,FALSE,"BGS Deferral";"NNC Deferral",#N/A,FALSE,"NNC Deferral";"MTC Deferral",#N/A,FALSE,"MTC Deferral";#N/A,#N/A,FALSE,"Schedule D"}</definedName>
    <definedName name="wrn.HLP._.Detail.">{"2002 - 2006 Detail Income Statement",#N/A,FALSE,"TUB Income Statement wo DW";"BGS Deferral",#N/A,FALSE,"BGS Deferral";"NNC Deferral",#N/A,FALSE,"NNC Deferral";"MTC Deferral",#N/A,FALSE,"MTC Deferral";#N/A,#N/A,FALSE,"Schedule D"}</definedName>
    <definedName name="wrn.HWP_GL." localSheetId="7">{#N/A,#N/A,FALSE,"GLDwnLoad"}</definedName>
    <definedName name="wrn.HWP_GL.">{#N/A,#N/A,FALSE,"GLDwnLoad"}</definedName>
    <definedName name="wrn.HWP_INPUTS." localSheetId="7">{#N/A,#N/A,FALSE,"OTHERINPUTS";#N/A,#N/A,FALSE,"SUPPLIEDADJINPUT";#N/A,#N/A,FALSE,"BR&amp;SUPADJ."}</definedName>
    <definedName name="wrn.HWP_INPUTS.">{#N/A,#N/A,FALSE,"OTHERINPUTS";#N/A,#N/A,FALSE,"SUPPLIEDADJINPUT";#N/A,#N/A,FALSE,"BR&amp;SUPADJ."}</definedName>
    <definedName name="wrn.HWP_PROV." localSheetId="7">{#N/A,#N/A,FALSE,"Title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HWP_PROV.">{#N/A,#N/A,FALSE,"Title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Income." localSheetId="7">{"IncomeStatement",#N/A,FALSE,"Income Statement";"ProductCost",#N/A,FALSE,"Income Statement";"OperatingExpense",#N/A,FALSE,"Income Statement"}</definedName>
    <definedName name="wrn.Income.">{"IncomeStatement",#N/A,FALSE,"Income Statement";"ProductCost",#N/A,FALSE,"Income Statement";"OperatingExpense",#N/A,FALSE,"Income Statement"}</definedName>
    <definedName name="wrn.int" localSheetId="7">{#N/A,#N/A,FALSE,"schA"}</definedName>
    <definedName name="wrn.int">{#N/A,#N/A,FALSE,"schA"}</definedName>
    <definedName name="wrn.inventory." localSheetId="7">{"summary",#N/A,TRUE,"Coal Inventory Summary";"view 1",#N/A,TRUE,"Coal Inv. By Station";"view 2",#N/A,TRUE,"Coal inv by sta 2";"view 3",#N/A,TRUE,"Coal inv by sta 3";"oil",#N/A,TRUE,"Oil Purchases"}</definedName>
    <definedName name="wrn.inventory.">{"summary",#N/A,TRUE,"Coal Inventory Summary";"view 1",#N/A,TRUE,"Coal Inv. By Station";"view 2",#N/A,TRUE,"Coal inv by sta 2";"view 3",#N/A,TRUE,"Coal inv by sta 3";"oil",#N/A,TRUE,"Oil Purchases"}</definedName>
    <definedName name="wrn.ISO._.Report." localSheetId="7">{"ISO Details",#N/A,FALSE,"ISO_NE"}</definedName>
    <definedName name="wrn.ISO._.Report.">{"ISO Details",#N/A,FALSE,"ISO_NE"}</definedName>
    <definedName name="wrn.Japan_Capers_Ed._.Pub." localSheetId="7">{"Japan_Capers_Ed_Pub",#N/A,FALSE,"DI 2 YEAR MASTER SCHEDULE"}</definedName>
    <definedName name="wrn.Japan_Capers_Ed._.Pub.">{"Japan_Capers_Ed_Pub",#N/A,FALSE,"DI 2 YEAR MASTER SCHEDULE"}</definedName>
    <definedName name="wrn.JPW._.GR._.Report." localSheetId="7">{#N/A,#N/A,FALSE,"P1 Vs P2 Summary";#N/A,#N/A,FALSE,"99 Vs 00 Summary";#N/A,#N/A,FALSE,"EF Summary";#N/A,#N/A,FALSE,"HUST Summary";#N/A,#N/A,FALSE,"Hawk Summary";#N/A,#N/A,FALSE,"Fut Sys Summary";#N/A,#N/A,FALSE,"Nimrod Summary";#N/A,#N/A,FALSE,"Gripen Summary";#N/A,#N/A,FALSE,"Land &amp; Naval Summary";#N/A,#N/A,FALSE,"Others Summary"}</definedName>
    <definedName name="wrn.JPW._.GR._.Report.">{#N/A,#N/A,FALSE,"P1 Vs P2 Summary";#N/A,#N/A,FALSE,"99 Vs 00 Summary";#N/A,#N/A,FALSE,"EF Summary";#N/A,#N/A,FALSE,"HUST Summary";#N/A,#N/A,FALSE,"Hawk Summary";#N/A,#N/A,FALSE,"Fut Sys Summary";#N/A,#N/A,FALSE,"Nimrod Summary";#N/A,#N/A,FALSE,"Gripen Summary";#N/A,#N/A,FALSE,"Land &amp; Naval Summary";#N/A,#N/A,FALSE,"Others Summary"}</definedName>
    <definedName name="wrn.Jury." localSheetId="7">{#N/A,#N/A,FALSE,"Year";#N/A,#N/A,FALSE,"AC Fiscal Year";#N/A,#N/A,FALSE,"Hourly Rate By Activity";#N/A,#N/A,FALSE,"Hourly Rate By Custom Resource";#N/A,#N/A,FALSE,"Sensitivity Analysis";#N/A,#N/A,FALSE,"Overall Staffing Review"}</definedName>
    <definedName name="wrn.Jury.">{#N/A,#N/A,FALSE,"Year";#N/A,#N/A,FALSE,"AC Fiscal Year";#N/A,#N/A,FALSE,"Hourly Rate By Activity";#N/A,#N/A,FALSE,"Hourly Rate By Custom Resource";#N/A,#N/A,FALSE,"Sensitivity Analysis";#N/A,#N/A,FALSE,"Overall Staffing Review"}</definedName>
    <definedName name="wrn.Jury.New" localSheetId="7">{#N/A,#N/A,FALSE,"Year";#N/A,#N/A,FALSE,"AC Fiscal Year";#N/A,#N/A,FALSE,"Hourly Rate By Activity";#N/A,#N/A,FALSE,"Hourly Rate By Custom Resource";#N/A,#N/A,FALSE,"Sensitivity Analysis";#N/A,#N/A,FALSE,"Overall Staffing Review"}</definedName>
    <definedName name="wrn.Jury.New">{#N/A,#N/A,FALSE,"Year";#N/A,#N/A,FALSE,"AC Fiscal Year";#N/A,#N/A,FALSE,"Hourly Rate By Activity";#N/A,#N/A,FALSE,"Hourly Rate By Custom Resource";#N/A,#N/A,FALSE,"Sensitivity Analysis";#N/A,#N/A,FALSE,"Overall Staffing Review"}</definedName>
    <definedName name="wrn.Kevin." localSheetId="7">{#N/A,#N/A,FALSE,"Sales";#N/A,#N/A,FALSE,"By Customer";#N/A,#N/A,FALSE,"P&amp;L";#N/A,#N/A,FALSE,"Expenses";#N/A,#N/A,FALSE,"BS"}</definedName>
    <definedName name="wrn.Kevin.">{#N/A,#N/A,FALSE,"Sales";#N/A,#N/A,FALSE,"By Customer";#N/A,#N/A,FALSE,"P&amp;L";#N/A,#N/A,FALSE,"Expenses";#N/A,#N/A,FALSE,"BS"}</definedName>
    <definedName name="wrn.LGE._.Effective._.Rate." localSheetId="7">{"LGE Effective Rate",#N/A,FALSE,"12-31-96 Book"}</definedName>
    <definedName name="wrn.LGE._.Effective._.Rate.">{"LGE Effective Rate",#N/A,FALSE,"12-31-96 Book"}</definedName>
    <definedName name="wrn.LGE._.Footnote." localSheetId="7">{"LGE Footnote",#N/A,FALSE,"LG&amp;E Foot"}</definedName>
    <definedName name="wrn.LGE._.Footnote.">{"LGE Footnote",#N/A,FALSE,"LG&amp;E Foot"}</definedName>
    <definedName name="wrn.LGE._.Provision." localSheetId="7">{"LGE Provision",#N/A,FALSE,"12-31-96 Book"}</definedName>
    <definedName name="wrn.LGE._.Provision.">{"LGE Provision",#N/A,FALSE,"12-31-96 Book"}</definedName>
    <definedName name="wrn.Load._.Ratio._.Report." localSheetId="7">{"Load Ratio",#N/A,FALSE,"Load Ratio"}</definedName>
    <definedName name="wrn.Load._.Ratio._.Report.">{"Load Ratio",#N/A,FALSE,"Load Ratio"}</definedName>
    <definedName name="wrn.March._.collection._.report." localSheetId="7">{"Collection report",#N/A,FALSE,"March"}</definedName>
    <definedName name="wrn.March._.collection._.report.">{"Collection report",#N/A,FALSE,"March"}</definedName>
    <definedName name="wrn.March._.collection._.report._1" localSheetId="7">{"Collection report",#N/A,FALSE,"March"}</definedName>
    <definedName name="wrn.March._.collection._.report._1">{"Collection report",#N/A,FALSE,"March"}</definedName>
    <definedName name="wrn.March._.collection._.report._1_1" localSheetId="7">{"Collection report",#N/A,FALSE,"March"}</definedName>
    <definedName name="wrn.March._.collection._.report._1_1">{"Collection report",#N/A,FALSE,"March"}</definedName>
    <definedName name="wrn.March._.collection._.report._1_1_1" localSheetId="7">{"Collection report",#N/A,FALSE,"March"}</definedName>
    <definedName name="wrn.March._.collection._.report._1_1_1">{"Collection report",#N/A,FALSE,"March"}</definedName>
    <definedName name="wrn.March._.collection._.report._1_1_1_1" localSheetId="7">{"Collection report",#N/A,FALSE,"March"}</definedName>
    <definedName name="wrn.March._.collection._.report._1_1_1_1">{"Collection report",#N/A,FALSE,"March"}</definedName>
    <definedName name="wrn.March._.collection._.report._1_1_2" localSheetId="7">{"Collection report",#N/A,FALSE,"March"}</definedName>
    <definedName name="wrn.March._.collection._.report._1_1_2">{"Collection report",#N/A,FALSE,"March"}</definedName>
    <definedName name="wrn.March._.collection._.report._1_2" localSheetId="7">{"Collection report",#N/A,FALSE,"March"}</definedName>
    <definedName name="wrn.March._.collection._.report._1_2">{"Collection report",#N/A,FALSE,"March"}</definedName>
    <definedName name="wrn.March._.collection._.report._1_2_1" localSheetId="7">{"Collection report",#N/A,FALSE,"March"}</definedName>
    <definedName name="wrn.March._.collection._.report._1_2_1">{"Collection report",#N/A,FALSE,"March"}</definedName>
    <definedName name="wrn.March._.collection._.report._1_3" localSheetId="7">{"Collection report",#N/A,FALSE,"March"}</definedName>
    <definedName name="wrn.March._.collection._.report._1_3">{"Collection report",#N/A,FALSE,"March"}</definedName>
    <definedName name="wrn.March._.collection._.report._1_3_1" localSheetId="7">{"Collection report",#N/A,FALSE,"March"}</definedName>
    <definedName name="wrn.March._.collection._.report._1_3_1">{"Collection report",#N/A,FALSE,"March"}</definedName>
    <definedName name="wrn.March._.collection._.report._1_4" localSheetId="7">{"Collection report",#N/A,FALSE,"March"}</definedName>
    <definedName name="wrn.March._.collection._.report._1_4">{"Collection report",#N/A,FALSE,"March"}</definedName>
    <definedName name="wrn.March._.collection._.report._1_4_1" localSheetId="7">{"Collection report",#N/A,FALSE,"March"}</definedName>
    <definedName name="wrn.March._.collection._.report._1_4_1">{"Collection report",#N/A,FALSE,"March"}</definedName>
    <definedName name="wrn.March._.collection._.report._1_5" localSheetId="7">{"Collection report",#N/A,FALSE,"March"}</definedName>
    <definedName name="wrn.March._.collection._.report._1_5">{"Collection report",#N/A,FALSE,"March"}</definedName>
    <definedName name="wrn.March._.collection._.report._2" localSheetId="7">{"Collection report",#N/A,FALSE,"March"}</definedName>
    <definedName name="wrn.March._.collection._.report._2">{"Collection report",#N/A,FALSE,"March"}</definedName>
    <definedName name="wrn.March._.collection._.report._2_1" localSheetId="7">{"Collection report",#N/A,FALSE,"March"}</definedName>
    <definedName name="wrn.March._.collection._.report._2_1">{"Collection report",#N/A,FALSE,"March"}</definedName>
    <definedName name="wrn.March._.collection._.report._2_1_1" localSheetId="7">{"Collection report",#N/A,FALSE,"March"}</definedName>
    <definedName name="wrn.March._.collection._.report._2_1_1">{"Collection report",#N/A,FALSE,"March"}</definedName>
    <definedName name="wrn.March._.collection._.report._2_1_1_1" localSheetId="7">{"Collection report",#N/A,FALSE,"March"}</definedName>
    <definedName name="wrn.March._.collection._.report._2_1_1_1">{"Collection report",#N/A,FALSE,"March"}</definedName>
    <definedName name="wrn.March._.collection._.report._2_1_2" localSheetId="7">{"Collection report",#N/A,FALSE,"March"}</definedName>
    <definedName name="wrn.March._.collection._.report._2_1_2">{"Collection report",#N/A,FALSE,"March"}</definedName>
    <definedName name="wrn.March._.collection._.report._2_2" localSheetId="7">{"Collection report",#N/A,FALSE,"March"}</definedName>
    <definedName name="wrn.March._.collection._.report._2_2">{"Collection report",#N/A,FALSE,"March"}</definedName>
    <definedName name="wrn.March._.collection._.report._2_2_1" localSheetId="7">{"Collection report",#N/A,FALSE,"March"}</definedName>
    <definedName name="wrn.March._.collection._.report._2_2_1">{"Collection report",#N/A,FALSE,"March"}</definedName>
    <definedName name="wrn.March._.collection._.report._2_3" localSheetId="7">{"Collection report",#N/A,FALSE,"March"}</definedName>
    <definedName name="wrn.March._.collection._.report._2_3">{"Collection report",#N/A,FALSE,"March"}</definedName>
    <definedName name="wrn.March._.collection._.report._2_3_1" localSheetId="7">{"Collection report",#N/A,FALSE,"March"}</definedName>
    <definedName name="wrn.March._.collection._.report._2_3_1">{"Collection report",#N/A,FALSE,"March"}</definedName>
    <definedName name="wrn.March._.collection._.report._2_4" localSheetId="7">{"Collection report",#N/A,FALSE,"March"}</definedName>
    <definedName name="wrn.March._.collection._.report._2_4">{"Collection report",#N/A,FALSE,"March"}</definedName>
    <definedName name="wrn.March._.collection._.report._2_4_1" localSheetId="7">{"Collection report",#N/A,FALSE,"March"}</definedName>
    <definedName name="wrn.March._.collection._.report._2_4_1">{"Collection report",#N/A,FALSE,"March"}</definedName>
    <definedName name="wrn.March._.collection._.report._2_5" localSheetId="7">{"Collection report",#N/A,FALSE,"March"}</definedName>
    <definedName name="wrn.March._.collection._.report._2_5">{"Collection report",#N/A,FALSE,"March"}</definedName>
    <definedName name="wrn.March._.collection._.report._3" localSheetId="7">{"Collection report",#N/A,FALSE,"March"}</definedName>
    <definedName name="wrn.March._.collection._.report._3">{"Collection report",#N/A,FALSE,"March"}</definedName>
    <definedName name="wrn.March._.collection._.report._3_1" localSheetId="7">{"Collection report",#N/A,FALSE,"March"}</definedName>
    <definedName name="wrn.March._.collection._.report._3_1">{"Collection report",#N/A,FALSE,"March"}</definedName>
    <definedName name="wrn.March._.collection._.report._3_1_1" localSheetId="7">{"Collection report",#N/A,FALSE,"March"}</definedName>
    <definedName name="wrn.March._.collection._.report._3_1_1">{"Collection report",#N/A,FALSE,"March"}</definedName>
    <definedName name="wrn.March._.collection._.report._3_1_1_1" localSheetId="7">{"Collection report",#N/A,FALSE,"March"}</definedName>
    <definedName name="wrn.March._.collection._.report._3_1_1_1">{"Collection report",#N/A,FALSE,"March"}</definedName>
    <definedName name="wrn.March._.collection._.report._3_1_2" localSheetId="7">{"Collection report",#N/A,FALSE,"March"}</definedName>
    <definedName name="wrn.March._.collection._.report._3_1_2">{"Collection report",#N/A,FALSE,"March"}</definedName>
    <definedName name="wrn.March._.collection._.report._3_2" localSheetId="7">{"Collection report",#N/A,FALSE,"March"}</definedName>
    <definedName name="wrn.March._.collection._.report._3_2">{"Collection report",#N/A,FALSE,"March"}</definedName>
    <definedName name="wrn.March._.collection._.report._3_2_1" localSheetId="7">{"Collection report",#N/A,FALSE,"March"}</definedName>
    <definedName name="wrn.March._.collection._.report._3_2_1">{"Collection report",#N/A,FALSE,"March"}</definedName>
    <definedName name="wrn.March._.collection._.report._3_3" localSheetId="7">{"Collection report",#N/A,FALSE,"March"}</definedName>
    <definedName name="wrn.March._.collection._.report._3_3">{"Collection report",#N/A,FALSE,"March"}</definedName>
    <definedName name="wrn.March._.collection._.report._3_3_1" localSheetId="7">{"Collection report",#N/A,FALSE,"March"}</definedName>
    <definedName name="wrn.March._.collection._.report._3_3_1">{"Collection report",#N/A,FALSE,"March"}</definedName>
    <definedName name="wrn.March._.collection._.report._3_4" localSheetId="7">{"Collection report",#N/A,FALSE,"March"}</definedName>
    <definedName name="wrn.March._.collection._.report._3_4">{"Collection report",#N/A,FALSE,"March"}</definedName>
    <definedName name="wrn.March._.collection._.report._3_4_1" localSheetId="7">{"Collection report",#N/A,FALSE,"March"}</definedName>
    <definedName name="wrn.March._.collection._.report._3_4_1">{"Collection report",#N/A,FALSE,"March"}</definedName>
    <definedName name="wrn.March._.collection._.report._3_5" localSheetId="7">{"Collection report",#N/A,FALSE,"March"}</definedName>
    <definedName name="wrn.March._.collection._.report._3_5">{"Collection report",#N/A,FALSE,"March"}</definedName>
    <definedName name="wrn.March._.collection._.report._4" localSheetId="7">{"Collection report",#N/A,FALSE,"March"}</definedName>
    <definedName name="wrn.March._.collection._.report._4">{"Collection report",#N/A,FALSE,"March"}</definedName>
    <definedName name="wrn.March._.collection._.report._4_1" localSheetId="7">{"Collection report",#N/A,FALSE,"March"}</definedName>
    <definedName name="wrn.March._.collection._.report._4_1">{"Collection report",#N/A,FALSE,"March"}</definedName>
    <definedName name="wrn.March._.collection._.report._4_1_1" localSheetId="7">{"Collection report",#N/A,FALSE,"March"}</definedName>
    <definedName name="wrn.March._.collection._.report._4_1_1">{"Collection report",#N/A,FALSE,"March"}</definedName>
    <definedName name="wrn.March._.collection._.report._4_1_1_1" localSheetId="7">{"Collection report",#N/A,FALSE,"March"}</definedName>
    <definedName name="wrn.March._.collection._.report._4_1_1_1">{"Collection report",#N/A,FALSE,"March"}</definedName>
    <definedName name="wrn.March._.collection._.report._4_1_2" localSheetId="7">{"Collection report",#N/A,FALSE,"March"}</definedName>
    <definedName name="wrn.March._.collection._.report._4_1_2">{"Collection report",#N/A,FALSE,"March"}</definedName>
    <definedName name="wrn.March._.collection._.report._4_2" localSheetId="7">{"Collection report",#N/A,FALSE,"March"}</definedName>
    <definedName name="wrn.March._.collection._.report._4_2">{"Collection report",#N/A,FALSE,"March"}</definedName>
    <definedName name="wrn.March._.collection._.report._4_2_1" localSheetId="7">{"Collection report",#N/A,FALSE,"March"}</definedName>
    <definedName name="wrn.March._.collection._.report._4_2_1">{"Collection report",#N/A,FALSE,"March"}</definedName>
    <definedName name="wrn.March._.collection._.report._4_3" localSheetId="7">{"Collection report",#N/A,FALSE,"March"}</definedName>
    <definedName name="wrn.March._.collection._.report._4_3">{"Collection report",#N/A,FALSE,"March"}</definedName>
    <definedName name="wrn.March._.collection._.report._4_3_1" localSheetId="7">{"Collection report",#N/A,FALSE,"March"}</definedName>
    <definedName name="wrn.March._.collection._.report._4_3_1">{"Collection report",#N/A,FALSE,"March"}</definedName>
    <definedName name="wrn.March._.collection._.report._4_4" localSheetId="7">{"Collection report",#N/A,FALSE,"March"}</definedName>
    <definedName name="wrn.March._.collection._.report._4_4">{"Collection report",#N/A,FALSE,"March"}</definedName>
    <definedName name="wrn.March._.collection._.report._4_4_1" localSheetId="7">{"Collection report",#N/A,FALSE,"March"}</definedName>
    <definedName name="wrn.March._.collection._.report._4_4_1">{"Collection report",#N/A,FALSE,"March"}</definedName>
    <definedName name="wrn.March._.collection._.report._4_5" localSheetId="7">{"Collection report",#N/A,FALSE,"March"}</definedName>
    <definedName name="wrn.March._.collection._.report._4_5">{"Collection report",#N/A,FALSE,"March"}</definedName>
    <definedName name="wrn.March._.collection._.report._5" localSheetId="7">{"Collection report",#N/A,FALSE,"March"}</definedName>
    <definedName name="wrn.March._.collection._.report._5">{"Collection report",#N/A,FALSE,"March"}</definedName>
    <definedName name="wrn.March._.collection._.report._5_1" localSheetId="7">{"Collection report",#N/A,FALSE,"March"}</definedName>
    <definedName name="wrn.March._.collection._.report._5_1">{"Collection report",#N/A,FALSE,"March"}</definedName>
    <definedName name="wrn.March._.collection._.report._5_1_1" localSheetId="7">{"Collection report",#N/A,FALSE,"March"}</definedName>
    <definedName name="wrn.March._.collection._.report._5_1_1">{"Collection report",#N/A,FALSE,"March"}</definedName>
    <definedName name="wrn.March._.collection._.report._5_1_1_1" localSheetId="7">{"Collection report",#N/A,FALSE,"March"}</definedName>
    <definedName name="wrn.March._.collection._.report._5_1_1_1">{"Collection report",#N/A,FALSE,"March"}</definedName>
    <definedName name="wrn.March._.collection._.report._5_1_2" localSheetId="7">{"Collection report",#N/A,FALSE,"March"}</definedName>
    <definedName name="wrn.March._.collection._.report._5_1_2">{"Collection report",#N/A,FALSE,"March"}</definedName>
    <definedName name="wrn.March._.collection._.report._5_2" localSheetId="7">{"Collection report",#N/A,FALSE,"March"}</definedName>
    <definedName name="wrn.March._.collection._.report._5_2">{"Collection report",#N/A,FALSE,"March"}</definedName>
    <definedName name="wrn.March._.collection._.report._5_2_1" localSheetId="7">{"Collection report",#N/A,FALSE,"March"}</definedName>
    <definedName name="wrn.March._.collection._.report._5_2_1">{"Collection report",#N/A,FALSE,"March"}</definedName>
    <definedName name="wrn.March._.collection._.report._5_3" localSheetId="7">{"Collection report",#N/A,FALSE,"March"}</definedName>
    <definedName name="wrn.March._.collection._.report._5_3">{"Collection report",#N/A,FALSE,"March"}</definedName>
    <definedName name="wrn.March._.collection._.report._5_3_1" localSheetId="7">{"Collection report",#N/A,FALSE,"March"}</definedName>
    <definedName name="wrn.March._.collection._.report._5_3_1">{"Collection report",#N/A,FALSE,"March"}</definedName>
    <definedName name="wrn.March._.collection._.report._5_4" localSheetId="7">{"Collection report",#N/A,FALSE,"March"}</definedName>
    <definedName name="wrn.March._.collection._.report._5_4">{"Collection report",#N/A,FALSE,"March"}</definedName>
    <definedName name="wrn.March._.collection._.report._5_4_1" localSheetId="7">{"Collection report",#N/A,FALSE,"March"}</definedName>
    <definedName name="wrn.March._.collection._.report._5_4_1">{"Collection report",#N/A,FALSE,"March"}</definedName>
    <definedName name="wrn.March._.collection._.report._5_5" localSheetId="7">{"Collection report",#N/A,FALSE,"March"}</definedName>
    <definedName name="wrn.March._.collection._.report._5_5">{"Collection report",#N/A,FALSE,"March"}</definedName>
    <definedName name="wrn.marginal._.summary." localSheetId="7">{#N/A,#N/A,FALSE,"SHEET1 A";"marginal summary",#N/A,FALSE,"SHEET1 A";#N/A,#N/A,FALSE,"SHEET1 A";#N/A,#N/A,FALSE,"SHEET1 A";#N/A,#N/A,FALSE,"SHEET1 A"}</definedName>
    <definedName name="wrn.marginal._.summary.">{#N/A,#N/A,FALSE,"SHEET1 A";"marginal summary",#N/A,FALSE,"SHEET1 A";#N/A,#N/A,FALSE,"SHEET1 A";#N/A,#N/A,FALSE,"SHEET1 A";#N/A,#N/A,FALSE,"SHEET1 A"}</definedName>
    <definedName name="wrn.marginal._.summary._1" localSheetId="7">{#N/A,#N/A,FALSE,"SHEET1 A";"marginal summary",#N/A,FALSE,"SHEET1 A";#N/A,#N/A,FALSE,"SHEET1 A";#N/A,#N/A,FALSE,"SHEET1 A";#N/A,#N/A,FALSE,"SHEET1 A"}</definedName>
    <definedName name="wrn.marginal._.summary._1">{#N/A,#N/A,FALSE,"SHEET1 A";"marginal summary",#N/A,FALSE,"SHEET1 A";#N/A,#N/A,FALSE,"SHEET1 A";#N/A,#N/A,FALSE,"SHEET1 A";#N/A,#N/A,FALSE,"SHEET1 A"}</definedName>
    <definedName name="wrn.MARGINALS." localSheetId="7">{#N/A,#N/A,FALSE,"Sheet1";#N/A,#N/A,FALSE,"Sheet1"}</definedName>
    <definedName name="wrn.MARGINALS.">{#N/A,#N/A,FALSE,"Sheet1";#N/A,#N/A,FALSE,"Sheet1"}</definedName>
    <definedName name="wrn.MARGINALS._.2." localSheetId="7">{#N/A,#N/A,FALSE,"Sheet1";#N/A,#N/A,FALSE,"Sheet1"}</definedName>
    <definedName name="wrn.MARGINALS._.2.">{#N/A,#N/A,FALSE,"Sheet1";#N/A,#N/A,FALSE,"Sheet1"}</definedName>
    <definedName name="wrn.MARGINALS._.2._1" localSheetId="7">{#N/A,#N/A,FALSE,"Sheet1";#N/A,#N/A,FALSE,"Sheet1"}</definedName>
    <definedName name="wrn.MARGINALS._.2._1">{#N/A,#N/A,FALSE,"Sheet1";#N/A,#N/A,FALSE,"Sheet1"}</definedName>
    <definedName name="wrn.MARGINALS._.OFFPEAK." localSheetId="7">{#N/A,#N/A,FALSE,"Sheet1";#N/A,#N/A,FALSE,"Sheet1"}</definedName>
    <definedName name="wrn.MARGINALS._.OFFPEAK.">{#N/A,#N/A,FALSE,"Sheet1";#N/A,#N/A,FALSE,"Sheet1"}</definedName>
    <definedName name="wrn.MARGINALS._.OFFPEAK._1" localSheetId="7">{#N/A,#N/A,FALSE,"Sheet1";#N/A,#N/A,FALSE,"Sheet1"}</definedName>
    <definedName name="wrn.MARGINALS._.OFFPEAK._1">{#N/A,#N/A,FALSE,"Sheet1";#N/A,#N/A,FALSE,"Sheet1"}</definedName>
    <definedName name="wrn.MARGINALS._1" localSheetId="7">{#N/A,#N/A,FALSE,"Sheet1";#N/A,#N/A,FALSE,"Sheet1"}</definedName>
    <definedName name="wrn.MARGINALS._1">{#N/A,#N/A,FALSE,"Sheet1";#N/A,#N/A,FALSE,"Sheet1"}</definedName>
    <definedName name="wrn.MARGINS." localSheetId="7">{#N/A,#N/A,FALSE,"SHEET1 A";#N/A,#N/A,FALSE,"SHEET1 A";#N/A,#N/A,FALSE,"SHEET1 A";#N/A,#N/A,FALSE,"SHEET1 A"}</definedName>
    <definedName name="wrn.MARGINS.">{#N/A,#N/A,FALSE,"SHEET1 A";#N/A,#N/A,FALSE,"SHEET1 A";#N/A,#N/A,FALSE,"SHEET1 A";#N/A,#N/A,FALSE,"SHEET1 A"}</definedName>
    <definedName name="wrn.MARGINS._1" localSheetId="7">{#N/A,#N/A,FALSE,"SHEET1 A";#N/A,#N/A,FALSE,"SHEET1 A";#N/A,#N/A,FALSE,"SHEET1 A";#N/A,#N/A,FALSE,"SHEET1 A"}</definedName>
    <definedName name="wrn.MARGINS._1">{#N/A,#N/A,FALSE,"SHEET1 A";#N/A,#N/A,FALSE,"SHEET1 A";#N/A,#N/A,FALSE,"SHEET1 A";#N/A,#N/A,FALSE,"SHEET1 A"}</definedName>
    <definedName name="wrn.MECo._.Detailed._.Report." localSheetId="7">{"MECo Summary",#N/A,FALSE,"MECo Billing";"MECO Details",#N/A,FALSE,"MECo Billing"}</definedName>
    <definedName name="wrn.MECo._.Detailed._.Report.">{"MECo Summary",#N/A,FALSE,"MECo Billing";"MECO Details",#N/A,FALSE,"MECo Billing"}</definedName>
    <definedName name="wrn.Misc.._.Detailed._.Report." localSheetId="7">{"Misc. Summary",#N/A,FALSE,"Misc. Billing";"Misc. Details",#N/A,FALSE,"Misc. Billing"}</definedName>
    <definedName name="wrn.Misc.._.Detailed._.Report.">{"Misc. Summary",#N/A,FALSE,"Misc. Billing";"Misc. Details",#N/A,FALSE,"Misc. Billing"}</definedName>
    <definedName name="wrn.Muni._.Detailed._.Report." localSheetId="7">{"Muni Summary",#N/A,FALSE,"Muni's Billing";"Muni Details",#N/A,FALSE,"Muni's Billing"}</definedName>
    <definedName name="wrn.Muni._.Detailed._.Report.">{"Muni Summary",#N/A,FALSE,"Muni's Billing";"Muni Details",#N/A,FALSE,"Muni's Billing"}</definedName>
    <definedName name="wrn.N.O.L.." localSheetId="7">{#N/A,#N/A,FALSE,"91NOLCB";#N/A,#N/A,FALSE,"92NOLCB";#N/A,#N/A,FALSE,"93NOLCB"}</definedName>
    <definedName name="wrn.N.O.L..">{#N/A,#N/A,FALSE,"91NOLCB";#N/A,#N/A,FALSE,"92NOLCB";#N/A,#N/A,FALSE,"93NOLCB"}</definedName>
    <definedName name="wrn.NEP._.Station._.Service._.Tie._.Report." localSheetId="7">{"NEP Virtual",#N/A,FALSE,"NEP Virtual"}</definedName>
    <definedName name="wrn.NEP._.Station._.Service._.Tie._.Report.">{"NEP Virtual",#N/A,FALSE,"NEP Virtual"}</definedName>
    <definedName name="wrn.NGS_GL." localSheetId="7">{#N/A,#N/A,FALSE,"GLDwnLoad"}</definedName>
    <definedName name="wrn.NGS_GL.">{#N/A,#N/A,FALSE,"GLDwnLoad"}</definedName>
    <definedName name="wrn.NGS_INPUTS." localSheetId="7">{#N/A,#N/A,FALSE,"OTHERINPUTS";#N/A,#N/A,FALSE,"SUPPLIEDADJINPUT";#N/A,#N/A,FALSE,"BR&amp;SUPADJ."}</definedName>
    <definedName name="wrn.NGS_INPUTS.">{#N/A,#N/A,FALSE,"OTHERINPUTS";#N/A,#N/A,FALSE,"SUPPLIEDADJINPUT";#N/A,#N/A,FALSE,"BR&amp;SUPADJ."}</definedName>
    <definedName name="wrn.NGS_PROV." localSheetId="7">{#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GS_PROV.">{#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H._.Pilot._.Customer._.Profiles." localSheetId="7">{#N/A,#N/A,TRUE,"Rate P&amp;L";#N/A,#N/A,TRUE,"P&amp;L water";#N/A,#N/A,TRUE,"P&amp;L SH&amp;W";#N/A,#N/A,TRUE,"Rate G";#N/A,#N/A,TRUE,"Rate GV";#N/A,#N/A,TRUE,"Rate LG"}</definedName>
    <definedName name="wrn.NH._.Pilot._.Customer._.Profiles.">{#N/A,#N/A,TRUE,"Rate P&amp;L";#N/A,#N/A,TRUE,"P&amp;L water";#N/A,#N/A,TRUE,"P&amp;L SH&amp;W";#N/A,#N/A,TRUE,"Rate G";#N/A,#N/A,TRUE,"Rate GV";#N/A,#N/A,TRUE,"Rate LG"}</definedName>
    <definedName name="wrn.NH._.Pilot._.Customer._.Profiles._1" localSheetId="7">{#N/A,#N/A,TRUE,"Rate P&amp;L";#N/A,#N/A,TRUE,"P&amp;L water";#N/A,#N/A,TRUE,"P&amp;L SH&amp;W";#N/A,#N/A,TRUE,"Rate G";#N/A,#N/A,TRUE,"Rate GV";#N/A,#N/A,TRUE,"Rate LG"}</definedName>
    <definedName name="wrn.NH._.Pilot._.Customer._.Profiles._1">{#N/A,#N/A,TRUE,"Rate P&amp;L";#N/A,#N/A,TRUE,"P&amp;L water";#N/A,#N/A,TRUE,"P&amp;L SH&amp;W";#N/A,#N/A,TRUE,"Rate G";#N/A,#N/A,TRUE,"Rate GV";#N/A,#N/A,TRUE,"Rate LG"}</definedName>
    <definedName name="wrn.NT_T._.Manpower._.by._.Department." localSheetId="7">{"NT&amp;T TSM",#N/A,FALSE,"Current_Data";"NT&amp;T TRA",#N/A,FALSE,"Current_Data";"NT&amp;T SOP",#N/A,FALSE,"Current_Data";"NT&amp;T REG",#N/A,FALSE,"Current_Data";"NT&amp;T FIN",#N/A,FALSE,"Current_Data";"NT&amp;T Dir",#N/A,FALSE,"Current_Data";"NT&amp;T Asset Strategy",#N/A,FALSE,"Current_Data";"NT&amp;T Asset",#N/A,FALSE,"Current_Data"}</definedName>
    <definedName name="wrn.NT_T._.Manpower._.by._.Department.">{"NT&amp;T TSM",#N/A,FALSE,"Current_Data";"NT&amp;T TRA",#N/A,FALSE,"Current_Data";"NT&amp;T SOP",#N/A,FALSE,"Current_Data";"NT&amp;T REG",#N/A,FALSE,"Current_Data";"NT&amp;T FIN",#N/A,FALSE,"Current_Data";"NT&amp;T Dir",#N/A,FALSE,"Current_Data";"NT&amp;T Asset Strategy",#N/A,FALSE,"Current_Data";"NT&amp;T Asset",#N/A,FALSE,"Current_Data"}</definedName>
    <definedName name="wrn.OIT._.Sum._.Pages.Manual._.Input._.First." localSheetId="7">{#N/A,#N/A,FALSE,"OIT summ";#N/A,#N/A,FALSE,"otb summ-dental";#N/A,#N/A,FALSE,"otb summ-vision"}</definedName>
    <definedName name="wrn.OIT._.Sum._.Pages.Manual._.Input._.First.">{#N/A,#N/A,FALSE,"OIT summ";#N/A,#N/A,FALSE,"otb summ-dental";#N/A,#N/A,FALSE,"otb summ-vision"}</definedName>
    <definedName name="wrn.Package." localSheetId="7">{#N/A,#N/A,TRUE,"Recommendation";#N/A,#N/A,TRUE,"Scenarios";#N/A,#N/A,TRUE,"Tax Adjusted WACC";#N/A,#N/A,TRUE,"Summary";#N/A,#N/A,TRUE,"Industrial";#N/A,#N/A,TRUE,"Apodaca &amp; Escobedo";#N/A,#N/A,TRUE,"Guadalupe";#N/A,#N/A,TRUE,"Santa Catarina";#N/A,#N/A,TRUE,"Debt Valuation"}</definedName>
    <definedName name="wrn.Package.">{#N/A,#N/A,TRUE,"Recommendation";#N/A,#N/A,TRUE,"Scenarios";#N/A,#N/A,TRUE,"Tax Adjusted WACC";#N/A,#N/A,TRUE,"Summary";#N/A,#N/A,TRUE,"Industrial";#N/A,#N/A,TRUE,"Apodaca &amp; Escobedo";#N/A,#N/A,TRUE,"Guadalupe";#N/A,#N/A,TRUE,"Santa Catarina";#N/A,#N/A,TRUE,"Debt Valuation"}</definedName>
    <definedName name="wrn.Package2" localSheetId="7">{#N/A,#N/A,TRUE,"Recommendation";#N/A,#N/A,TRUE,"Scenarios";#N/A,#N/A,TRUE,"Tax Adjusted WACC";#N/A,#N/A,TRUE,"Summary";#N/A,#N/A,TRUE,"Industrial";#N/A,#N/A,TRUE,"Apodaca &amp; Escobedo";#N/A,#N/A,TRUE,"Guadalupe";#N/A,#N/A,TRUE,"Santa Catarina";#N/A,#N/A,TRUE,"Debt Valuation"}</definedName>
    <definedName name="wrn.Package2">{#N/A,#N/A,TRUE,"Recommendation";#N/A,#N/A,TRUE,"Scenarios";#N/A,#N/A,TRUE,"Tax Adjusted WACC";#N/A,#N/A,TRUE,"Summary";#N/A,#N/A,TRUE,"Industrial";#N/A,#N/A,TRUE,"Apodaca &amp; Escobedo";#N/A,#N/A,TRUE,"Guadalupe";#N/A,#N/A,TRUE,"Santa Catarina";#N/A,#N/A,TRUE,"Debt Valuation"}</definedName>
    <definedName name="wrn.Page._.B00._.blank._.page." localSheetId="7">{#N/A,#N/A,FALSE,"Check-Figure Variances"}</definedName>
    <definedName name="wrn.Page._.B00._.blank._.page.">{#N/A,#N/A,FALSE,"Check-Figure Variances"}</definedName>
    <definedName name="wrn.Page._.B01." localSheetId="7">{#N/A,#N/A,FALSE,"BWO_LLC+REPORT"}</definedName>
    <definedName name="wrn.Page._.B01.">{#N/A,#N/A,FALSE,"BWO_LLC+REPORT"}</definedName>
    <definedName name="wrn.Page._.B02." localSheetId="7">{#N/A,#N/A,FALSE,"BWO_LLC+Rep_12m"}</definedName>
    <definedName name="wrn.Page._.B02.">{#N/A,#N/A,FALSE,"BWO_LLC+Rep_12m"}</definedName>
    <definedName name="wrn.Page._.B04." localSheetId="7">{#N/A,#N/A,FALSE,"NSL00MST+NSL Refy Income"}</definedName>
    <definedName name="wrn.Page._.B04.">{#N/A,#N/A,FALSE,"NSL00MST+NSL Refy Income"}</definedName>
    <definedName name="wrn.Page._.B06." localSheetId="7">{#N/A,#N/A,FALSE,"NSL00MST+NSL Refy 12 M"}</definedName>
    <definedName name="wrn.Page._.B06.">{#N/A,#N/A,FALSE,"NSL00MST+NSL Refy 12 M"}</definedName>
    <definedName name="wrn.Page._.B12." localSheetId="7">{#N/A,#N/A,FALSE,"RetMMM00+Report"}</definedName>
    <definedName name="wrn.Page._.B12.">{#N/A,#N/A,FALSE,"RetMMM00+Report"}</definedName>
    <definedName name="wrn.Page._.B13." localSheetId="7">{#N/A,#N/A,FALSE,"RET00mst+Total"}</definedName>
    <definedName name="wrn.Page._.B13.">{#N/A,#N/A,FALSE,"RET00mst+Total"}</definedName>
    <definedName name="wrn.Page._.B14." localSheetId="7">{#N/A,#N/A,FALSE,"Ret12Frd+Total"}</definedName>
    <definedName name="wrn.Page._.B14.">{#N/A,#N/A,FALSE,"Ret12Frd+Total"}</definedName>
    <definedName name="wrn.Page._.B16." localSheetId="7">{#N/A,#N/A,FALSE,"Admin";#N/A,#N/A,FALSE,"Boise";#N/A,#N/A,FALSE,"Brigham";#N/A,#N/A,FALSE,"Chubbuck";#N/A,#N/A,FALSE,"Draper";#N/A,#N/A,FALSE,"Harrisville";#N/A,#N/A,FALSE,"Idaho Falls";#N/A,#N/A,FALSE,"Layton";#N/A,#N/A,FALSE,"Logan";#N/A,#N/A,FALSE,"Ogden Wall"}</definedName>
    <definedName name="wrn.Page._.B16.">{#N/A,#N/A,FALSE,"Admin";#N/A,#N/A,FALSE,"Boise";#N/A,#N/A,FALSE,"Brigham";#N/A,#N/A,FALSE,"Chubbuck";#N/A,#N/A,FALSE,"Draper";#N/A,#N/A,FALSE,"Harrisville";#N/A,#N/A,FALSE,"Idaho Falls";#N/A,#N/A,FALSE,"Layton";#N/A,#N/A,FALSE,"Logan";#N/A,#N/A,FALSE,"Ogden Wall"}</definedName>
    <definedName name="wrn.Page._.B26." localSheetId="7">{#N/A,#N/A,FALSE,"Wholesale+W Inc"}</definedName>
    <definedName name="wrn.Page._.B26.">{#N/A,#N/A,FALSE,"Wholesale+W Inc"}</definedName>
    <definedName name="wrn.Page._.B28." localSheetId="7">{#N/A,#N/A,FALSE,"Wholesale+W Inc 12m"}</definedName>
    <definedName name="wrn.Page._.B28.">{#N/A,#N/A,FALSE,"Wholesale+W Inc 12m"}</definedName>
    <definedName name="wrn.Page._.B29._.blank._.page." localSheetId="7">{#N/A,#N/A,FALSE,"Check-Figure Variances"}</definedName>
    <definedName name="wrn.Page._.B29._.blank._.page.">{#N/A,#N/A,FALSE,"Check-Figure Variances"}</definedName>
    <definedName name="wrn.Page._.B30." localSheetId="7">{#N/A,#N/A,FALSE,"SUP00mst+SUMMARY"}</definedName>
    <definedName name="wrn.Page._.B30.">{#N/A,#N/A,FALSE,"SUP00mst+SUMMARY"}</definedName>
    <definedName name="wrn.Page._.B31." localSheetId="7">{#N/A,#N/A,FALSE,"SUP00mst+TWELVE"}</definedName>
    <definedName name="wrn.Page._.B31.">{#N/A,#N/A,FALSE,"SUP00mst+TWELVE"}</definedName>
    <definedName name="wrn.Page._.B32._.blank._.page." localSheetId="7">{#N/A,#N/A,FALSE,"Check-Figure Variances"}</definedName>
    <definedName name="wrn.Page._.B32._.blank._.page.">{#N/A,#N/A,FALSE,"Check-Figure Variances"}</definedName>
    <definedName name="wrn.Page._.B33." localSheetId="7">{#N/A,#N/A,FALSE,"TRK00MST1+Tran PL"}</definedName>
    <definedName name="wrn.Page._.B33.">{#N/A,#N/A,FALSE,"TRK00MST1+Tran PL"}</definedName>
    <definedName name="wrn.Page._.B34." localSheetId="7">{#N/A,#N/A,FALSE,"TRK00MST+Tran PL 12 M"}</definedName>
    <definedName name="wrn.Page._.B34.">{#N/A,#N/A,FALSE,"TRK00MST+Tran PL 12 M"}</definedName>
    <definedName name="wrn.Page._.B35._.blank._.page." localSheetId="7">{#N/A,#N/A,FALSE,"Check-Figure Variances"}</definedName>
    <definedName name="wrn.Page._.B35._.blank._.page.">{#N/A,#N/A,FALSE,"Check-Figure Variances"}</definedName>
    <definedName name="wrn.Page._.B36." localSheetId="7">{#N/A,#N/A,FALSE,"TRK00MST1+Tran PL"}</definedName>
    <definedName name="wrn.Page._.B36.">{#N/A,#N/A,FALSE,"TRK00MST1+Tran PL"}</definedName>
    <definedName name="wrn.Page._.B37." localSheetId="7">{#N/A,#N/A,FALSE,"TRK00MST1+Tran PL 12 M"}</definedName>
    <definedName name="wrn.Page._.B37.">{#N/A,#N/A,FALSE,"TRK00MST1+Tran PL 12 M"}</definedName>
    <definedName name="wrn.Page._.B38._.blank._.page." localSheetId="7">{#N/A,#N/A,FALSE,"Check-Figure Variances"}</definedName>
    <definedName name="wrn.Page._.B38._.blank._.page.">{#N/A,#N/A,FALSE,"Check-Figure Variances"}</definedName>
    <definedName name="wrn.Page._.B39." localSheetId="7">{#N/A,#N/A,FALSE,"Support+Current"}</definedName>
    <definedName name="wrn.Page._.B39.">{#N/A,#N/A,FALSE,"Support+Current"}</definedName>
    <definedName name="wrn.Page._.B40." localSheetId="7">{#N/A,#N/A,FALSE,"Support+12month"}</definedName>
    <definedName name="wrn.Page._.B40.">{#N/A,#N/A,FALSE,"Support+12month"}</definedName>
    <definedName name="wrn.Page._.B41._.blank._.page." localSheetId="7">{#N/A,#N/A,FALSE,"Check-Figure Variances"}</definedName>
    <definedName name="wrn.Page._.B41._.blank._.page.">{#N/A,#N/A,FALSE,"Check-Figure Variances"}</definedName>
    <definedName name="wrn.Page._.B42." localSheetId="7">{#N/A,#N/A,FALSE,"Admin2+Current"}</definedName>
    <definedName name="wrn.Page._.B42.">{#N/A,#N/A,FALSE,"Admin2+Current"}</definedName>
    <definedName name="wrn.Page._.B43." localSheetId="7">{#N/A,#N/A,FALSE,"Admin2+12month"}</definedName>
    <definedName name="wrn.Page._.B43.">{#N/A,#N/A,FALSE,"Admin2+12month"}</definedName>
    <definedName name="wrn.Page._.B45." localSheetId="7">{#N/A,#N/A,FALSE,"BWOabMST+Rep_12m"}</definedName>
    <definedName name="wrn.Page._.B45.">{#N/A,#N/A,FALSE,"BWOabMST+Rep_12m"}</definedName>
    <definedName name="wrn.Page._.B47." localSheetId="7">{#N/A,#N/A,FALSE,"NSL00MST+CrtBdg"}</definedName>
    <definedName name="wrn.Page._.B47.">{#N/A,#N/A,FALSE,"NSL00MST+CrtBdg"}</definedName>
    <definedName name="wrn.Page._.B53." localSheetId="7">{#N/A,#N/A,FALSE,"Rab12frd+Total";#N/A,#N/A,FALSE,"Rab12frd+Admin";#N/A,#N/A,FALSE,"Rab12frd+Boise";#N/A,#N/A,FALSE,"Rab12frd+Brigham";#N/A,#N/A,FALSE,"Rab12frd+Chubbuck";#N/A,#N/A,FALSE,"Rab12frd+Draper";#N/A,#N/A,FALSE,"Rab12frd+Harrisville";#N/A,#N/A,FALSE,"Rab12frd+Idaho Falls";#N/A,#N/A,FALSE,"Rab12frd+Layton";#N/A,#N/A,FALSE,"Rab12frd+Logan";#N/A,#N/A,FALSE,"Rab12frd+Ogden Wall"}</definedName>
    <definedName name="wrn.Page._.B53.">{#N/A,#N/A,FALSE,"Rab12frd+Total";#N/A,#N/A,FALSE,"Rab12frd+Admin";#N/A,#N/A,FALSE,"Rab12frd+Boise";#N/A,#N/A,FALSE,"Rab12frd+Brigham";#N/A,#N/A,FALSE,"Rab12frd+Chubbuck";#N/A,#N/A,FALSE,"Rab12frd+Draper";#N/A,#N/A,FALSE,"Rab12frd+Harrisville";#N/A,#N/A,FALSE,"Rab12frd+Idaho Falls";#N/A,#N/A,FALSE,"Rab12frd+Layton";#N/A,#N/A,FALSE,"Rab12frd+Logan";#N/A,#N/A,FALSE,"Rab12frd+Ogden Wall"}</definedName>
    <definedName name="wrn.Page._.B75." localSheetId="7">{#N/A,#N/A,FALSE,"Wholesale+whole"}</definedName>
    <definedName name="wrn.Page._.B75.">{#N/A,#N/A,FALSE,"Wholesale+whole"}</definedName>
    <definedName name="wrn.Page._.B77." localSheetId="7">{#N/A,#N/A,FALSE,"SUP00mst+ActBud"}</definedName>
    <definedName name="wrn.Page._.B77.">{#N/A,#N/A,FALSE,"SUP00mst+ActBud"}</definedName>
    <definedName name="wrn.Page._.B79." localSheetId="7">{#N/A,#N/A,FALSE,"Trkabmst+Tran PL 12 M"}</definedName>
    <definedName name="wrn.Page._.B79.">{#N/A,#N/A,FALSE,"Trkabmst+Tran PL 12 M"}</definedName>
    <definedName name="wrn.Page._.B81." localSheetId="7">{#N/A,#N/A,FALSE,"Support+Forecasted"}</definedName>
    <definedName name="wrn.Page._.B81.">{#N/A,#N/A,FALSE,"Support+Forecasted"}</definedName>
    <definedName name="wrn.Page._.B83." localSheetId="7">{#N/A,#N/A,FALSE,"Admin2+Forecasted"}</definedName>
    <definedName name="wrn.Page._.B83.">{#N/A,#N/A,FALSE,"Admin2+Forecasted"}</definedName>
    <definedName name="wrn.Page._.B85." localSheetId="7">{#N/A,#N/A,FALSE,"BuzzTrk+Summary"}</definedName>
    <definedName name="wrn.Page._.B85.">{#N/A,#N/A,FALSE,"BuzzTrk+Summary"}</definedName>
    <definedName name="wrn.Page._.B86." localSheetId="7">{#N/A,#N/A,FALSE,"BuzzTrk+Rev_Mile"}</definedName>
    <definedName name="wrn.Page._.B86.">{#N/A,#N/A,FALSE,"BuzzTrk+Rev_Mile"}</definedName>
    <definedName name="wrn.Partial_Prnt." localSheetId="7">{#N/A,#N/A,FALSE,"Distribution";#N/A,#N/A,FALSE,"Transmission";#N/A,#N/A,FALSE,"KWH"}</definedName>
    <definedName name="wrn.Partial_Prnt.">{#N/A,#N/A,FALSE,"Distribution";#N/A,#N/A,FALSE,"Transmission";#N/A,#N/A,FALSE,"KWH"}</definedName>
    <definedName name="wrn.Peak._.Load._.Report." localSheetId="7">{"Peak Load Details",#N/A,FALSE,"Peak Load"}</definedName>
    <definedName name="wrn.Peak._.Load._.Report.">{"Peak Load Details",#N/A,FALSE,"Peak Load"}</definedName>
    <definedName name="wrn.Print." localSheetId="7">{#N/A,#N/A,FALSE,"Assumptions ";#N/A,#N/A,FALSE,"Maintenance";#N/A,#N/A,FALSE,"100MW INC";#N/A,#N/A,FALSE,"100MW DEC";#N/A,#N/A,FALSE,"STFUEL 1%";#N/A,#N/A,FALSE,"STFUEL NG"}</definedName>
    <definedName name="wrn.Print.">{#N/A,#N/A,FALSE,"Assumptions ";#N/A,#N/A,FALSE,"Maintenance";#N/A,#N/A,FALSE,"100MW INC";#N/A,#N/A,FALSE,"100MW DEC";#N/A,#N/A,FALSE,"STFUEL 1%";#N/A,#N/A,FALSE,"STFUEL NG"}</definedName>
    <definedName name="wrn.Print._.Out." localSheetId="7">{#N/A,#N/A,FALSE,"Workpaper Tables 4-1 &amp; 4-2";#N/A,#N/A,FALSE,"Revenue Allocation Results";#N/A,#N/A,FALSE,"FERC Rev @ PR";#N/A,#N/A,FALSE,"Distribution Revenue Allocation";#N/A,#N/A,FALSE,"Nonallocated Revenues ";#N/A,#N/A,FALSE,"2000mixuse";#N/A,#N/A,FALSE,"MC Revenues- 00 sales, 96 MC's"}</definedName>
    <definedName name="wrn.Print._.Out.">{#N/A,#N/A,FALSE,"Workpaper Tables 4-1 &amp; 4-2";#N/A,#N/A,FALSE,"Revenue Allocation Results";#N/A,#N/A,FALSE,"FERC Rev @ PR";#N/A,#N/A,FALSE,"Distribution Revenue Allocation";#N/A,#N/A,FALSE,"Nonallocated Revenues ";#N/A,#N/A,FALSE,"2000mixuse";#N/A,#N/A,FALSE,"MC Revenues- 00 sales, 96 MC's"}</definedName>
    <definedName name="wrn.Print._.Pages." localSheetId="7">{#N/A,#N/A,FALSE,"Page 1";#N/A,#N/A,FALSE,"Page 2";#N/A,#N/A,FALSE,"Page 3";#N/A,#N/A,FALSE,"Page 4";#N/A,#N/A,FALSE,"Page 5"}</definedName>
    <definedName name="wrn.Print._.Pages.">{#N/A,#N/A,FALSE,"Page 1";#N/A,#N/A,FALSE,"Page 2";#N/A,#N/A,FALSE,"Page 3";#N/A,#N/A,FALSE,"Page 4";#N/A,#N/A,FALSE,"Page 5"}</definedName>
    <definedName name="wrn.Print._.Report." localSheetId="7">{#N/A,#N/A,FALSE,"COG Reco";#N/A,#N/A,FALSE,"Gas Cost Accrual Analysis";#N/A,#N/A,FALSE,"Analysis of Unbilled Adjustment"}</definedName>
    <definedName name="wrn.Print._.Report.">{#N/A,#N/A,FALSE,"COG Reco";#N/A,#N/A,FALSE,"Gas Cost Accrual Analysis";#N/A,#N/A,FALSE,"Analysis of Unbilled Adjustment"}</definedName>
    <definedName name="wrn.Print._.Report._1" localSheetId="7">{#N/A,#N/A,FALSE,"COG Reco";#N/A,#N/A,FALSE,"Gas Cost Accrual Analysis";#N/A,#N/A,FALSE,"Analysis of Unbilled Adjustment"}</definedName>
    <definedName name="wrn.Print._.Report._1">{#N/A,#N/A,FALSE,"COG Reco";#N/A,#N/A,FALSE,"Gas Cost Accrual Analysis";#N/A,#N/A,FALSE,"Analysis of Unbilled Adjustment"}</definedName>
    <definedName name="wrn.Print._.Report._1_2" localSheetId="7">{#N/A,#N/A,FALSE,"COG Reco";#N/A,#N/A,FALSE,"Gas Cost Accrual Analysis";#N/A,#N/A,FALSE,"Analysis of Unbilled Adjustment"}</definedName>
    <definedName name="wrn.Print._.Report._1_2">{#N/A,#N/A,FALSE,"COG Reco";#N/A,#N/A,FALSE,"Gas Cost Accrual Analysis";#N/A,#N/A,FALSE,"Analysis of Unbilled Adjustment"}</definedName>
    <definedName name="wrn.Print._.Report._1_2_1" localSheetId="7">{#N/A,#N/A,FALSE,"COG Reco";#N/A,#N/A,FALSE,"Gas Cost Accrual Analysis";#N/A,#N/A,FALSE,"Analysis of Unbilled Adjustment"}</definedName>
    <definedName name="wrn.Print._.Report._1_2_1">{#N/A,#N/A,FALSE,"COG Reco";#N/A,#N/A,FALSE,"Gas Cost Accrual Analysis";#N/A,#N/A,FALSE,"Analysis of Unbilled Adjustment"}</definedName>
    <definedName name="wrn.Print._.Report._2" localSheetId="7">{#N/A,#N/A,FALSE,"COG Reco";#N/A,#N/A,FALSE,"Gas Cost Accrual Analysis";#N/A,#N/A,FALSE,"Analysis of Unbilled Adjustment"}</definedName>
    <definedName name="wrn.Print._.Report._2">{#N/A,#N/A,FALSE,"COG Reco";#N/A,#N/A,FALSE,"Gas Cost Accrual Analysis";#N/A,#N/A,FALSE,"Analysis of Unbilled Adjustment"}</definedName>
    <definedName name="wrn.Print._.Report._2_1" localSheetId="7">{#N/A,#N/A,FALSE,"COG Reco";#N/A,#N/A,FALSE,"Gas Cost Accrual Analysis";#N/A,#N/A,FALSE,"Analysis of Unbilled Adjustment"}</definedName>
    <definedName name="wrn.Print._.Report._2_1">{#N/A,#N/A,FALSE,"COG Reco";#N/A,#N/A,FALSE,"Gas Cost Accrual Analysis";#N/A,#N/A,FALSE,"Analysis of Unbilled Adjustment"}</definedName>
    <definedName name="wrn.Print._.Report._2_1_1" localSheetId="7">{#N/A,#N/A,FALSE,"COG Reco";#N/A,#N/A,FALSE,"Gas Cost Accrual Analysis";#N/A,#N/A,FALSE,"Analysis of Unbilled Adjustment"}</definedName>
    <definedName name="wrn.Print._.Report._2_1_1">{#N/A,#N/A,FALSE,"COG Reco";#N/A,#N/A,FALSE,"Gas Cost Accrual Analysis";#N/A,#N/A,FALSE,"Analysis of Unbilled Adjustment"}</definedName>
    <definedName name="wrn.Print._.Report._2_1_1_1" localSheetId="7">{#N/A,#N/A,FALSE,"COG Reco";#N/A,#N/A,FALSE,"Gas Cost Accrual Analysis";#N/A,#N/A,FALSE,"Analysis of Unbilled Adjustment"}</definedName>
    <definedName name="wrn.Print._.Report._2_1_1_1">{#N/A,#N/A,FALSE,"COG Reco";#N/A,#N/A,FALSE,"Gas Cost Accrual Analysis";#N/A,#N/A,FALSE,"Analysis of Unbilled Adjustment"}</definedName>
    <definedName name="wrn.Print._.Report._2_1_2" localSheetId="7">{#N/A,#N/A,FALSE,"COG Reco";#N/A,#N/A,FALSE,"Gas Cost Accrual Analysis";#N/A,#N/A,FALSE,"Analysis of Unbilled Adjustment"}</definedName>
    <definedName name="wrn.Print._.Report._2_1_2">{#N/A,#N/A,FALSE,"COG Reco";#N/A,#N/A,FALSE,"Gas Cost Accrual Analysis";#N/A,#N/A,FALSE,"Analysis of Unbilled Adjustment"}</definedName>
    <definedName name="wrn.Print._.Report._2_2" localSheetId="7">{#N/A,#N/A,FALSE,"COG Reco";#N/A,#N/A,FALSE,"Gas Cost Accrual Analysis";#N/A,#N/A,FALSE,"Analysis of Unbilled Adjustment"}</definedName>
    <definedName name="wrn.Print._.Report._2_2">{#N/A,#N/A,FALSE,"COG Reco";#N/A,#N/A,FALSE,"Gas Cost Accrual Analysis";#N/A,#N/A,FALSE,"Analysis of Unbilled Adjustment"}</definedName>
    <definedName name="wrn.Print._.Report._2_2_1" localSheetId="7">{#N/A,#N/A,FALSE,"COG Reco";#N/A,#N/A,FALSE,"Gas Cost Accrual Analysis";#N/A,#N/A,FALSE,"Analysis of Unbilled Adjustment"}</definedName>
    <definedName name="wrn.Print._.Report._2_2_1">{#N/A,#N/A,FALSE,"COG Reco";#N/A,#N/A,FALSE,"Gas Cost Accrual Analysis";#N/A,#N/A,FALSE,"Analysis of Unbilled Adjustment"}</definedName>
    <definedName name="wrn.Print._.Report._2_3" localSheetId="7">{#N/A,#N/A,FALSE,"COG Reco";#N/A,#N/A,FALSE,"Gas Cost Accrual Analysis";#N/A,#N/A,FALSE,"Analysis of Unbilled Adjustment"}</definedName>
    <definedName name="wrn.Print._.Report._2_3">{#N/A,#N/A,FALSE,"COG Reco";#N/A,#N/A,FALSE,"Gas Cost Accrual Analysis";#N/A,#N/A,FALSE,"Analysis of Unbilled Adjustment"}</definedName>
    <definedName name="wrn.Print._.Report._2_3_1" localSheetId="7">{#N/A,#N/A,FALSE,"COG Reco";#N/A,#N/A,FALSE,"Gas Cost Accrual Analysis";#N/A,#N/A,FALSE,"Analysis of Unbilled Adjustment"}</definedName>
    <definedName name="wrn.Print._.Report._2_3_1">{#N/A,#N/A,FALSE,"COG Reco";#N/A,#N/A,FALSE,"Gas Cost Accrual Analysis";#N/A,#N/A,FALSE,"Analysis of Unbilled Adjustment"}</definedName>
    <definedName name="wrn.Print._.Report._2_4" localSheetId="7">{#N/A,#N/A,FALSE,"COG Reco";#N/A,#N/A,FALSE,"Gas Cost Accrual Analysis";#N/A,#N/A,FALSE,"Analysis of Unbilled Adjustment"}</definedName>
    <definedName name="wrn.Print._.Report._2_4">{#N/A,#N/A,FALSE,"COG Reco";#N/A,#N/A,FALSE,"Gas Cost Accrual Analysis";#N/A,#N/A,FALSE,"Analysis of Unbilled Adjustment"}</definedName>
    <definedName name="wrn.Print._.Report._2_4_1" localSheetId="7">{#N/A,#N/A,FALSE,"COG Reco";#N/A,#N/A,FALSE,"Gas Cost Accrual Analysis";#N/A,#N/A,FALSE,"Analysis of Unbilled Adjustment"}</definedName>
    <definedName name="wrn.Print._.Report._2_4_1">{#N/A,#N/A,FALSE,"COG Reco";#N/A,#N/A,FALSE,"Gas Cost Accrual Analysis";#N/A,#N/A,FALSE,"Analysis of Unbilled Adjustment"}</definedName>
    <definedName name="wrn.Print._.Report._2_5" localSheetId="7">{#N/A,#N/A,FALSE,"COG Reco";#N/A,#N/A,FALSE,"Gas Cost Accrual Analysis";#N/A,#N/A,FALSE,"Analysis of Unbilled Adjustment"}</definedName>
    <definedName name="wrn.Print._.Report._2_5">{#N/A,#N/A,FALSE,"COG Reco";#N/A,#N/A,FALSE,"Gas Cost Accrual Analysis";#N/A,#N/A,FALSE,"Analysis of Unbilled Adjustment"}</definedName>
    <definedName name="wrn.Print._.Report._3" localSheetId="7">{#N/A,#N/A,FALSE,"COG Reco";#N/A,#N/A,FALSE,"Gas Cost Accrual Analysis";#N/A,#N/A,FALSE,"Analysis of Unbilled Adjustment"}</definedName>
    <definedName name="wrn.Print._.Report._3">{#N/A,#N/A,FALSE,"COG Reco";#N/A,#N/A,FALSE,"Gas Cost Accrual Analysis";#N/A,#N/A,FALSE,"Analysis of Unbilled Adjustment"}</definedName>
    <definedName name="wrn.Print._.Report._3_1" localSheetId="7">{#N/A,#N/A,FALSE,"COG Reco";#N/A,#N/A,FALSE,"Gas Cost Accrual Analysis";#N/A,#N/A,FALSE,"Analysis of Unbilled Adjustment"}</definedName>
    <definedName name="wrn.Print._.Report._3_1">{#N/A,#N/A,FALSE,"COG Reco";#N/A,#N/A,FALSE,"Gas Cost Accrual Analysis";#N/A,#N/A,FALSE,"Analysis of Unbilled Adjustment"}</definedName>
    <definedName name="wrn.Print._.Report._3_1_1" localSheetId="7">{#N/A,#N/A,FALSE,"COG Reco";#N/A,#N/A,FALSE,"Gas Cost Accrual Analysis";#N/A,#N/A,FALSE,"Analysis of Unbilled Adjustment"}</definedName>
    <definedName name="wrn.Print._.Report._3_1_1">{#N/A,#N/A,FALSE,"COG Reco";#N/A,#N/A,FALSE,"Gas Cost Accrual Analysis";#N/A,#N/A,FALSE,"Analysis of Unbilled Adjustment"}</definedName>
    <definedName name="wrn.Print._.Report._3_1_1_1" localSheetId="7">{#N/A,#N/A,FALSE,"COG Reco";#N/A,#N/A,FALSE,"Gas Cost Accrual Analysis";#N/A,#N/A,FALSE,"Analysis of Unbilled Adjustment"}</definedName>
    <definedName name="wrn.Print._.Report._3_1_1_1">{#N/A,#N/A,FALSE,"COG Reco";#N/A,#N/A,FALSE,"Gas Cost Accrual Analysis";#N/A,#N/A,FALSE,"Analysis of Unbilled Adjustment"}</definedName>
    <definedName name="wrn.Print._.Report._3_1_2" localSheetId="7">{#N/A,#N/A,FALSE,"COG Reco";#N/A,#N/A,FALSE,"Gas Cost Accrual Analysis";#N/A,#N/A,FALSE,"Analysis of Unbilled Adjustment"}</definedName>
    <definedName name="wrn.Print._.Report._3_1_2">{#N/A,#N/A,FALSE,"COG Reco";#N/A,#N/A,FALSE,"Gas Cost Accrual Analysis";#N/A,#N/A,FALSE,"Analysis of Unbilled Adjustment"}</definedName>
    <definedName name="wrn.Print._.Report._3_2" localSheetId="7">{#N/A,#N/A,FALSE,"COG Reco";#N/A,#N/A,FALSE,"Gas Cost Accrual Analysis";#N/A,#N/A,FALSE,"Analysis of Unbilled Adjustment"}</definedName>
    <definedName name="wrn.Print._.Report._3_2">{#N/A,#N/A,FALSE,"COG Reco";#N/A,#N/A,FALSE,"Gas Cost Accrual Analysis";#N/A,#N/A,FALSE,"Analysis of Unbilled Adjustment"}</definedName>
    <definedName name="wrn.Print._.Report._3_2_1" localSheetId="7">{#N/A,#N/A,FALSE,"COG Reco";#N/A,#N/A,FALSE,"Gas Cost Accrual Analysis";#N/A,#N/A,FALSE,"Analysis of Unbilled Adjustment"}</definedName>
    <definedName name="wrn.Print._.Report._3_2_1">{#N/A,#N/A,FALSE,"COG Reco";#N/A,#N/A,FALSE,"Gas Cost Accrual Analysis";#N/A,#N/A,FALSE,"Analysis of Unbilled Adjustment"}</definedName>
    <definedName name="wrn.Print._.Report._3_3" localSheetId="7">{#N/A,#N/A,FALSE,"COG Reco";#N/A,#N/A,FALSE,"Gas Cost Accrual Analysis";#N/A,#N/A,FALSE,"Analysis of Unbilled Adjustment"}</definedName>
    <definedName name="wrn.Print._.Report._3_3">{#N/A,#N/A,FALSE,"COG Reco";#N/A,#N/A,FALSE,"Gas Cost Accrual Analysis";#N/A,#N/A,FALSE,"Analysis of Unbilled Adjustment"}</definedName>
    <definedName name="wrn.Print._.Report._3_3_1" localSheetId="7">{#N/A,#N/A,FALSE,"COG Reco";#N/A,#N/A,FALSE,"Gas Cost Accrual Analysis";#N/A,#N/A,FALSE,"Analysis of Unbilled Adjustment"}</definedName>
    <definedName name="wrn.Print._.Report._3_3_1">{#N/A,#N/A,FALSE,"COG Reco";#N/A,#N/A,FALSE,"Gas Cost Accrual Analysis";#N/A,#N/A,FALSE,"Analysis of Unbilled Adjustment"}</definedName>
    <definedName name="wrn.Print._.Report._3_4" localSheetId="7">{#N/A,#N/A,FALSE,"COG Reco";#N/A,#N/A,FALSE,"Gas Cost Accrual Analysis";#N/A,#N/A,FALSE,"Analysis of Unbilled Adjustment"}</definedName>
    <definedName name="wrn.Print._.Report._3_4">{#N/A,#N/A,FALSE,"COG Reco";#N/A,#N/A,FALSE,"Gas Cost Accrual Analysis";#N/A,#N/A,FALSE,"Analysis of Unbilled Adjustment"}</definedName>
    <definedName name="wrn.Print._.Report._3_4_1" localSheetId="7">{#N/A,#N/A,FALSE,"COG Reco";#N/A,#N/A,FALSE,"Gas Cost Accrual Analysis";#N/A,#N/A,FALSE,"Analysis of Unbilled Adjustment"}</definedName>
    <definedName name="wrn.Print._.Report._3_4_1">{#N/A,#N/A,FALSE,"COG Reco";#N/A,#N/A,FALSE,"Gas Cost Accrual Analysis";#N/A,#N/A,FALSE,"Analysis of Unbilled Adjustment"}</definedName>
    <definedName name="wrn.Print._.Report._3_5" localSheetId="7">{#N/A,#N/A,FALSE,"COG Reco";#N/A,#N/A,FALSE,"Gas Cost Accrual Analysis";#N/A,#N/A,FALSE,"Analysis of Unbilled Adjustment"}</definedName>
    <definedName name="wrn.Print._.Report._3_5">{#N/A,#N/A,FALSE,"COG Reco";#N/A,#N/A,FALSE,"Gas Cost Accrual Analysis";#N/A,#N/A,FALSE,"Analysis of Unbilled Adjustment"}</definedName>
    <definedName name="wrn.Print._.Report._4" localSheetId="7">{#N/A,#N/A,FALSE,"COG Reco";#N/A,#N/A,FALSE,"Gas Cost Accrual Analysis";#N/A,#N/A,FALSE,"Analysis of Unbilled Adjustment"}</definedName>
    <definedName name="wrn.Print._.Report._4">{#N/A,#N/A,FALSE,"COG Reco";#N/A,#N/A,FALSE,"Gas Cost Accrual Analysis";#N/A,#N/A,FALSE,"Analysis of Unbilled Adjustment"}</definedName>
    <definedName name="wrn.Print._.Report._4_1" localSheetId="7">{#N/A,#N/A,FALSE,"COG Reco";#N/A,#N/A,FALSE,"Gas Cost Accrual Analysis";#N/A,#N/A,FALSE,"Analysis of Unbilled Adjustment"}</definedName>
    <definedName name="wrn.Print._.Report._4_1">{#N/A,#N/A,FALSE,"COG Reco";#N/A,#N/A,FALSE,"Gas Cost Accrual Analysis";#N/A,#N/A,FALSE,"Analysis of Unbilled Adjustment"}</definedName>
    <definedName name="wrn.Print._.Report._4_1_1" localSheetId="7">{#N/A,#N/A,FALSE,"COG Reco";#N/A,#N/A,FALSE,"Gas Cost Accrual Analysis";#N/A,#N/A,FALSE,"Analysis of Unbilled Adjustment"}</definedName>
    <definedName name="wrn.Print._.Report._4_1_1">{#N/A,#N/A,FALSE,"COG Reco";#N/A,#N/A,FALSE,"Gas Cost Accrual Analysis";#N/A,#N/A,FALSE,"Analysis of Unbilled Adjustment"}</definedName>
    <definedName name="wrn.Print._.Report._4_1_1_1" localSheetId="7">{#N/A,#N/A,FALSE,"COG Reco";#N/A,#N/A,FALSE,"Gas Cost Accrual Analysis";#N/A,#N/A,FALSE,"Analysis of Unbilled Adjustment"}</definedName>
    <definedName name="wrn.Print._.Report._4_1_1_1">{#N/A,#N/A,FALSE,"COG Reco";#N/A,#N/A,FALSE,"Gas Cost Accrual Analysis";#N/A,#N/A,FALSE,"Analysis of Unbilled Adjustment"}</definedName>
    <definedName name="wrn.Print._.Report._4_1_2" localSheetId="7">{#N/A,#N/A,FALSE,"COG Reco";#N/A,#N/A,FALSE,"Gas Cost Accrual Analysis";#N/A,#N/A,FALSE,"Analysis of Unbilled Adjustment"}</definedName>
    <definedName name="wrn.Print._.Report._4_1_2">{#N/A,#N/A,FALSE,"COG Reco";#N/A,#N/A,FALSE,"Gas Cost Accrual Analysis";#N/A,#N/A,FALSE,"Analysis of Unbilled Adjustment"}</definedName>
    <definedName name="wrn.Print._.Report._4_2" localSheetId="7">{#N/A,#N/A,FALSE,"COG Reco";#N/A,#N/A,FALSE,"Gas Cost Accrual Analysis";#N/A,#N/A,FALSE,"Analysis of Unbilled Adjustment"}</definedName>
    <definedName name="wrn.Print._.Report._4_2">{#N/A,#N/A,FALSE,"COG Reco";#N/A,#N/A,FALSE,"Gas Cost Accrual Analysis";#N/A,#N/A,FALSE,"Analysis of Unbilled Adjustment"}</definedName>
    <definedName name="wrn.Print._.Report._4_2_1" localSheetId="7">{#N/A,#N/A,FALSE,"COG Reco";#N/A,#N/A,FALSE,"Gas Cost Accrual Analysis";#N/A,#N/A,FALSE,"Analysis of Unbilled Adjustment"}</definedName>
    <definedName name="wrn.Print._.Report._4_2_1">{#N/A,#N/A,FALSE,"COG Reco";#N/A,#N/A,FALSE,"Gas Cost Accrual Analysis";#N/A,#N/A,FALSE,"Analysis of Unbilled Adjustment"}</definedName>
    <definedName name="wrn.Print._.Report._4_3" localSheetId="7">{#N/A,#N/A,FALSE,"COG Reco";#N/A,#N/A,FALSE,"Gas Cost Accrual Analysis";#N/A,#N/A,FALSE,"Analysis of Unbilled Adjustment"}</definedName>
    <definedName name="wrn.Print._.Report._4_3">{#N/A,#N/A,FALSE,"COG Reco";#N/A,#N/A,FALSE,"Gas Cost Accrual Analysis";#N/A,#N/A,FALSE,"Analysis of Unbilled Adjustment"}</definedName>
    <definedName name="wrn.Print._.Report._4_3_1" localSheetId="7">{#N/A,#N/A,FALSE,"COG Reco";#N/A,#N/A,FALSE,"Gas Cost Accrual Analysis";#N/A,#N/A,FALSE,"Analysis of Unbilled Adjustment"}</definedName>
    <definedName name="wrn.Print._.Report._4_3_1">{#N/A,#N/A,FALSE,"COG Reco";#N/A,#N/A,FALSE,"Gas Cost Accrual Analysis";#N/A,#N/A,FALSE,"Analysis of Unbilled Adjustment"}</definedName>
    <definedName name="wrn.Print._.Report._4_4" localSheetId="7">{#N/A,#N/A,FALSE,"COG Reco";#N/A,#N/A,FALSE,"Gas Cost Accrual Analysis";#N/A,#N/A,FALSE,"Analysis of Unbilled Adjustment"}</definedName>
    <definedName name="wrn.Print._.Report._4_4">{#N/A,#N/A,FALSE,"COG Reco";#N/A,#N/A,FALSE,"Gas Cost Accrual Analysis";#N/A,#N/A,FALSE,"Analysis of Unbilled Adjustment"}</definedName>
    <definedName name="wrn.Print._.Report._4_4_1" localSheetId="7">{#N/A,#N/A,FALSE,"COG Reco";#N/A,#N/A,FALSE,"Gas Cost Accrual Analysis";#N/A,#N/A,FALSE,"Analysis of Unbilled Adjustment"}</definedName>
    <definedName name="wrn.Print._.Report._4_4_1">{#N/A,#N/A,FALSE,"COG Reco";#N/A,#N/A,FALSE,"Gas Cost Accrual Analysis";#N/A,#N/A,FALSE,"Analysis of Unbilled Adjustment"}</definedName>
    <definedName name="wrn.Print._.Report._4_5" localSheetId="7">{#N/A,#N/A,FALSE,"COG Reco";#N/A,#N/A,FALSE,"Gas Cost Accrual Analysis";#N/A,#N/A,FALSE,"Analysis of Unbilled Adjustment"}</definedName>
    <definedName name="wrn.Print._.Report._4_5">{#N/A,#N/A,FALSE,"COG Reco";#N/A,#N/A,FALSE,"Gas Cost Accrual Analysis";#N/A,#N/A,FALSE,"Analysis of Unbilled Adjustment"}</definedName>
    <definedName name="wrn.Print._.Report._5" localSheetId="7">{#N/A,#N/A,FALSE,"COG Reco";#N/A,#N/A,FALSE,"Gas Cost Accrual Analysis";#N/A,#N/A,FALSE,"Analysis of Unbilled Adjustment"}</definedName>
    <definedName name="wrn.Print._.Report._5">{#N/A,#N/A,FALSE,"COG Reco";#N/A,#N/A,FALSE,"Gas Cost Accrual Analysis";#N/A,#N/A,FALSE,"Analysis of Unbilled Adjustment"}</definedName>
    <definedName name="wrn.Print._.Report._5_1" localSheetId="7">{#N/A,#N/A,FALSE,"COG Reco";#N/A,#N/A,FALSE,"Gas Cost Accrual Analysis";#N/A,#N/A,FALSE,"Analysis of Unbilled Adjustment"}</definedName>
    <definedName name="wrn.Print._.Report._5_1">{#N/A,#N/A,FALSE,"COG Reco";#N/A,#N/A,FALSE,"Gas Cost Accrual Analysis";#N/A,#N/A,FALSE,"Analysis of Unbilled Adjustment"}</definedName>
    <definedName name="wrn.Print._.Report._5_1_1" localSheetId="7">{#N/A,#N/A,FALSE,"COG Reco";#N/A,#N/A,FALSE,"Gas Cost Accrual Analysis";#N/A,#N/A,FALSE,"Analysis of Unbilled Adjustment"}</definedName>
    <definedName name="wrn.Print._.Report._5_1_1">{#N/A,#N/A,FALSE,"COG Reco";#N/A,#N/A,FALSE,"Gas Cost Accrual Analysis";#N/A,#N/A,FALSE,"Analysis of Unbilled Adjustment"}</definedName>
    <definedName name="wrn.Print._.Report._5_1_1_1" localSheetId="7">{#N/A,#N/A,FALSE,"COG Reco";#N/A,#N/A,FALSE,"Gas Cost Accrual Analysis";#N/A,#N/A,FALSE,"Analysis of Unbilled Adjustment"}</definedName>
    <definedName name="wrn.Print._.Report._5_1_1_1">{#N/A,#N/A,FALSE,"COG Reco";#N/A,#N/A,FALSE,"Gas Cost Accrual Analysis";#N/A,#N/A,FALSE,"Analysis of Unbilled Adjustment"}</definedName>
    <definedName name="wrn.Print._.Report._5_1_2" localSheetId="7">{#N/A,#N/A,FALSE,"COG Reco";#N/A,#N/A,FALSE,"Gas Cost Accrual Analysis";#N/A,#N/A,FALSE,"Analysis of Unbilled Adjustment"}</definedName>
    <definedName name="wrn.Print._.Report._5_1_2">{#N/A,#N/A,FALSE,"COG Reco";#N/A,#N/A,FALSE,"Gas Cost Accrual Analysis";#N/A,#N/A,FALSE,"Analysis of Unbilled Adjustment"}</definedName>
    <definedName name="wrn.Print._.Report._5_2" localSheetId="7">{#N/A,#N/A,FALSE,"COG Reco";#N/A,#N/A,FALSE,"Gas Cost Accrual Analysis";#N/A,#N/A,FALSE,"Analysis of Unbilled Adjustment"}</definedName>
    <definedName name="wrn.Print._.Report._5_2">{#N/A,#N/A,FALSE,"COG Reco";#N/A,#N/A,FALSE,"Gas Cost Accrual Analysis";#N/A,#N/A,FALSE,"Analysis of Unbilled Adjustment"}</definedName>
    <definedName name="wrn.Print._.Report._5_2_1" localSheetId="7">{#N/A,#N/A,FALSE,"COG Reco";#N/A,#N/A,FALSE,"Gas Cost Accrual Analysis";#N/A,#N/A,FALSE,"Analysis of Unbilled Adjustment"}</definedName>
    <definedName name="wrn.Print._.Report._5_2_1">{#N/A,#N/A,FALSE,"COG Reco";#N/A,#N/A,FALSE,"Gas Cost Accrual Analysis";#N/A,#N/A,FALSE,"Analysis of Unbilled Adjustment"}</definedName>
    <definedName name="wrn.Print._.Report._5_3" localSheetId="7">{#N/A,#N/A,FALSE,"COG Reco";#N/A,#N/A,FALSE,"Gas Cost Accrual Analysis";#N/A,#N/A,FALSE,"Analysis of Unbilled Adjustment"}</definedName>
    <definedName name="wrn.Print._.Report._5_3">{#N/A,#N/A,FALSE,"COG Reco";#N/A,#N/A,FALSE,"Gas Cost Accrual Analysis";#N/A,#N/A,FALSE,"Analysis of Unbilled Adjustment"}</definedName>
    <definedName name="wrn.Print._.Report._5_3_1" localSheetId="7">{#N/A,#N/A,FALSE,"COG Reco";#N/A,#N/A,FALSE,"Gas Cost Accrual Analysis";#N/A,#N/A,FALSE,"Analysis of Unbilled Adjustment"}</definedName>
    <definedName name="wrn.Print._.Report._5_3_1">{#N/A,#N/A,FALSE,"COG Reco";#N/A,#N/A,FALSE,"Gas Cost Accrual Analysis";#N/A,#N/A,FALSE,"Analysis of Unbilled Adjustment"}</definedName>
    <definedName name="wrn.Print._.Report._5_4" localSheetId="7">{#N/A,#N/A,FALSE,"COG Reco";#N/A,#N/A,FALSE,"Gas Cost Accrual Analysis";#N/A,#N/A,FALSE,"Analysis of Unbilled Adjustment"}</definedName>
    <definedName name="wrn.Print._.Report._5_4">{#N/A,#N/A,FALSE,"COG Reco";#N/A,#N/A,FALSE,"Gas Cost Accrual Analysis";#N/A,#N/A,FALSE,"Analysis of Unbilled Adjustment"}</definedName>
    <definedName name="wrn.Print._.Report._5_4_1" localSheetId="7">{#N/A,#N/A,FALSE,"COG Reco";#N/A,#N/A,FALSE,"Gas Cost Accrual Analysis";#N/A,#N/A,FALSE,"Analysis of Unbilled Adjustment"}</definedName>
    <definedName name="wrn.Print._.Report._5_4_1">{#N/A,#N/A,FALSE,"COG Reco";#N/A,#N/A,FALSE,"Gas Cost Accrual Analysis";#N/A,#N/A,FALSE,"Analysis of Unbilled Adjustment"}</definedName>
    <definedName name="wrn.Print._.Report._5_5" localSheetId="7">{#N/A,#N/A,FALSE,"COG Reco";#N/A,#N/A,FALSE,"Gas Cost Accrual Analysis";#N/A,#N/A,FALSE,"Analysis of Unbilled Adjustment"}</definedName>
    <definedName name="wrn.Print._.Report._5_5">{#N/A,#N/A,FALSE,"COG Reco";#N/A,#N/A,FALSE,"Gas Cost Accrual Analysis";#N/A,#N/A,FALSE,"Analysis of Unbilled Adjustment"}</definedName>
    <definedName name="wrn.Print._1" localSheetId="7">{#N/A,#N/A,FALSE,"Assumptions ";#N/A,#N/A,FALSE,"Maintenance";#N/A,#N/A,FALSE,"100MW INC";#N/A,#N/A,FALSE,"100MW DEC";#N/A,#N/A,FALSE,"STFUEL 1%";#N/A,#N/A,FALSE,"STFUEL NG"}</definedName>
    <definedName name="wrn.Print._1">{#N/A,#N/A,FALSE,"Assumptions ";#N/A,#N/A,FALSE,"Maintenance";#N/A,#N/A,FALSE,"100MW INC";#N/A,#N/A,FALSE,"100MW DEC";#N/A,#N/A,FALSE,"STFUEL 1%";#N/A,#N/A,FALSE,"STFUEL NG"}</definedName>
    <definedName name="wrn.print1." localSheetId="7">{"assumption1",#N/A,FALSE,"Assumptions";"assumption2",#N/A,FALSE,"Assumptions";"assumption3",#N/A,FALSE,"Assumptions";"prod",#N/A,FALSE,"Financials";"prod2",#N/A,FALSE,"Financials";"pnl",#N/A,FALSE,"Financials";"pnl2",#N/A,FALSE,"Financials";"cash",#N/A,FALSE,"Financials";"cash2",#N/A,FALSE,"Financials"}</definedName>
    <definedName name="wrn.print1.">{"assumption1",#N/A,FALSE,"Assumptions";"assumption2",#N/A,FALSE,"Assumptions";"assumption3",#N/A,FALSE,"Assumptions";"prod",#N/A,FALSE,"Financials";"prod2",#N/A,FALSE,"Financials";"pnl",#N/A,FALSE,"Financials";"pnl2",#N/A,FALSE,"Financials";"cash",#N/A,FALSE,"Financials";"cash2",#N/A,FALSE,"Financials"}</definedName>
    <definedName name="wrn.PrintAll." localSheetId="7">{#N/A,#N/A,FALSE,"Monthly SAIFI";#N/A,#N/A,FALSE,"Yearly SAIFI";#N/A,#N/A,FALSE,"Monthly CAIDI";#N/A,#N/A,FALSE,"Yearly CAIDI";#N/A,#N/A,FALSE,"Monthly SAIDI";#N/A,#N/A,FALSE,"Yearly SAIDI";#N/A,#N/A,FALSE,"Monthly MAIFI";#N/A,#N/A,FALSE,"Yearly MAIFI";#N/A,#N/A,FALSE,"Monthly Cust &gt;=4 Int"}</definedName>
    <definedName name="wrn.PrintAll.">{#N/A,#N/A,FALSE,"Monthly SAIFI";#N/A,#N/A,FALSE,"Yearly SAIFI";#N/A,#N/A,FALSE,"Monthly CAIDI";#N/A,#N/A,FALSE,"Yearly CAIDI";#N/A,#N/A,FALSE,"Monthly SAIDI";#N/A,#N/A,FALSE,"Yearly SAIDI";#N/A,#N/A,FALSE,"Monthly MAIFI";#N/A,#N/A,FALSE,"Yearly MAIFI";#N/A,#N/A,FALSE,"Monthly Cust &gt;=4 Int"}</definedName>
    <definedName name="wrn.PrintWorkbook." localSheetId="7">{"Index",#N/A,FALSE,"Index"}</definedName>
    <definedName name="wrn.PrintWorkbook.">{"Index",#N/A,FALSE,"Index"}</definedName>
    <definedName name="wrn.Priority._.list." localSheetId="7">{#N/A,#N/A,FALSE,"DI 2 YEAR MASTER SCHEDULE"}</definedName>
    <definedName name="wrn.Priority._.list.">{#N/A,#N/A,FALSE,"DI 2 YEAR MASTER SCHEDULE"}</definedName>
    <definedName name="wrn.Prjcted._.Mnthly._.Qtys." localSheetId="7">{#N/A,#N/A,FALSE,"PRJCTED MNTHLY QTY's"}</definedName>
    <definedName name="wrn.Prjcted._.Mnthly._.Qtys.">{#N/A,#N/A,FALSE,"PRJCTED MNTHLY QTY's"}</definedName>
    <definedName name="wrn.Prjcted._.Qtrly._.Dollars." localSheetId="7">{#N/A,#N/A,FALSE,"PRJCTED QTRLY $'s"}</definedName>
    <definedName name="wrn.Prjcted._.Qtrly._.Dollars.">{#N/A,#N/A,FALSE,"PRJCTED QTRLY $'s"}</definedName>
    <definedName name="wrn.Prjcted._.Qtrly._.Qtys." localSheetId="7">{#N/A,#N/A,FALSE,"PRJCTED QTRLY QTY's"}</definedName>
    <definedName name="wrn.Prjcted._.Qtrly._.Qtys.">{#N/A,#N/A,FALSE,"PRJCTED QTRLY QTY's"}</definedName>
    <definedName name="wrn.PRNT4766." localSheetId="7">{#N/A,#N/A,FALSE,"Sheet_47";#N/A,#N/A,FALSE,"Sheet_48";#N/A,#N/A,FALSE,"Sheet_49";#N/A,#N/A,FALSE,"Sheet_50";#N/A,#N/A,FALSE,"Sheet_51";#N/A,#N/A,FALSE,"Sheet_52";#N/A,#N/A,FALSE,"Sheet_53";#N/A,#N/A,FALSE,"Sheet_54";#N/A,#N/A,FALSE,"Sheet_55";#N/A,#N/A,FALSE,"Sheet_56";#N/A,#N/A,FALSE,"Sheet_57";#N/A,#N/A,FALSE,"Sheet_58";#N/A,#N/A,FALSE,"Sheet_59";#N/A,#N/A,FALSE,"Sheet_60";#N/A,#N/A,FALSE,"Sheet_61";#N/A,#N/A,FALSE,"Sheet_62";#N/A,#N/A,FALSE,"Sheet_63";#N/A,#N/A,FALSE,"Sheet_64";#N/A,#N/A,FALSE,"Sheet_65";#N/A,#N/A,FALSE,"Sheet_66"}</definedName>
    <definedName name="wrn.PRNT4766.">{#N/A,#N/A,FALSE,"Sheet_47";#N/A,#N/A,FALSE,"Sheet_48";#N/A,#N/A,FALSE,"Sheet_49";#N/A,#N/A,FALSE,"Sheet_50";#N/A,#N/A,FALSE,"Sheet_51";#N/A,#N/A,FALSE,"Sheet_52";#N/A,#N/A,FALSE,"Sheet_53";#N/A,#N/A,FALSE,"Sheet_54";#N/A,#N/A,FALSE,"Sheet_55";#N/A,#N/A,FALSE,"Sheet_56";#N/A,#N/A,FALSE,"Sheet_57";#N/A,#N/A,FALSE,"Sheet_58";#N/A,#N/A,FALSE,"Sheet_59";#N/A,#N/A,FALSE,"Sheet_60";#N/A,#N/A,FALSE,"Sheet_61";#N/A,#N/A,FALSE,"Sheet_62";#N/A,#N/A,FALSE,"Sheet_63";#N/A,#N/A,FALSE,"Sheet_64";#N/A,#N/A,FALSE,"Sheet_65";#N/A,#N/A,FALSE,"Sheet_66"}</definedName>
    <definedName name="wrn.Project._.Criteria." localSheetId="7">{#N/A,#N/A,FALSE,"Sheet1"}</definedName>
    <definedName name="wrn.Project._.Criteria.">{#N/A,#N/A,FALSE,"Sheet1"}</definedName>
    <definedName name="wrn.prov98w._.opt." localSheetId="7">{"provcal",#N/A,FALSE,"99 W Options"}</definedName>
    <definedName name="wrn.prov98w._.opt.">{"provcal",#N/A,FALSE,"99 W Options"}</definedName>
    <definedName name="wrn.provcal99w._.opt." localSheetId="7">{#N/A,#N/A,FALSE,"99 W Options";"prov99w opt",#N/A,FALSE,"99 W Options"}</definedName>
    <definedName name="wrn.provcal99w._.opt.">{#N/A,#N/A,FALSE,"99 W Options";"prov99w opt",#N/A,FALSE,"99 W Options"}</definedName>
    <definedName name="wrn.provision." localSheetId="7">{"a (hldgs)",#N/A,FALSE,"hldgs";#N/A,#N/A,FALSE,"rate rec.";#N/A,#N/A,FALSE,"DTA-state by state cal'n";"a (Tiksoft prov)",#N/A,FALSE,"hldgs"}</definedName>
    <definedName name="wrn.provision.">{"a (hldgs)",#N/A,FALSE,"hldgs";#N/A,#N/A,FALSE,"rate rec.";#N/A,#N/A,FALSE,"DTA-state by state cal'n";"a (Tiksoft prov)",#N/A,FALSE,"hldgs"}</definedName>
    <definedName name="wrn.psc._.quarterly." localSheetId="7">{"Page 1",#N/A,FALSE,"Page 1 &amp; Page 2";"page 2",#N/A,FALSE,"Page 1 &amp; Page 2";"Page 5",#N/A,FALSE,"Page 5";"page 6",#N/A,FALSE,"Details_p 6&amp;7";"Page 9",#N/A,FALSE,"Page 9";"page 8",#N/A,FALSE,"Page 8";"Page 10",#N/A,FALSE,"Page 10";"Page 11",#N/A,FALSE,"Page11"}</definedName>
    <definedName name="wrn.psc._.quarterly.">{"Page 1",#N/A,FALSE,"Page 1 &amp; Page 2";"page 2",#N/A,FALSE,"Page 1 &amp; Page 2";"Page 5",#N/A,FALSE,"Page 5";"page 6",#N/A,FALSE,"Details_p 6&amp;7";"Page 9",#N/A,FALSE,"Page 9";"page 8",#N/A,FALSE,"Page 8";"Page 10",#N/A,FALSE,"Page 10";"Page 11",#N/A,FALSE,"Page11"}</definedName>
    <definedName name="wrn.PSNH_GL." localSheetId="7">{#N/A,#N/A,FALSE,"GLDwnLoad"}</definedName>
    <definedName name="wrn.PSNH_GL.">{#N/A,#N/A,FALSE,"GLDwnLoad"}</definedName>
    <definedName name="wrn.PSNH_INPUTS." localSheetId="7">{#N/A,#N/A,FALSE,"OTHERINPUTS";#N/A,#N/A,FALSE,"DITRATEINPUTS";#N/A,#N/A,FALSE,"SUPPLIEDADJINPUT";#N/A,#N/A,FALSE,"TIMINGDIFFINPUTS";#N/A,#N/A,FALSE,"BR&amp;SUPADJ."}</definedName>
    <definedName name="wrn.PSNH_INPUTS.">{#N/A,#N/A,FALSE,"OTHERINPUTS";#N/A,#N/A,FALSE,"DITRATEINPUTS";#N/A,#N/A,FALSE,"SUPPLIEDADJINPUT";#N/A,#N/A,FALSE,"TIMINGDIFFINPUTS";#N/A,#N/A,FALSE,"BR&amp;SUPADJ."}</definedName>
    <definedName name="wrn.PSNH_PROV." localSheetId="7">{#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PSNH_PROV.">{#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R_D._.Tax._.Services." localSheetId="7">{#N/A,#N/A,FALSE,"R&amp;D Quick Calc";#N/A,#N/A,FALSE,"DOE Fee Schedule"}</definedName>
    <definedName name="wrn.R_D._.Tax._.Services.">{#N/A,#N/A,FALSE,"R&amp;D Quick Calc";#N/A,#N/A,FALSE,"DOE Fee Schedule"}</definedName>
    <definedName name="wrn.RAP." localSheetId="7">{#N/A,#N/A,FALSE,"Assumptions";#N/A,#N/A,FALSE,"RRQ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te._.Reports." localSheetId="7">{#N/A,#N/A,FALSE,"Monthly Rate By Activity";#N/A,#N/A,FALSE,"Hourly Rate By Activity";#N/A,#N/A,FALSE,"Monthly Rate By Custom Resource";#N/A,#N/A,FALSE,"Hourly Rate By Custom Resource"}</definedName>
    <definedName name="wrn.Rate._.Reports.">{#N/A,#N/A,FALSE,"Monthly Rate By Activity";#N/A,#N/A,FALSE,"Hourly Rate By Activity";#N/A,#N/A,FALSE,"Monthly Rate By Custom Resource";#N/A,#N/A,FALSE,"Hourly Rate By Custom Resource"}</definedName>
    <definedName name="wrn.Rate._.Reports.new" localSheetId="7">{#N/A,#N/A,FALSE,"Monthly Rate By Activity";#N/A,#N/A,FALSE,"Hourly Rate By Activity";#N/A,#N/A,FALSE,"Monthly Rate By Custom Resource";#N/A,#N/A,FALSE,"Hourly Rate By Custom Resource"}</definedName>
    <definedName name="wrn.Rate._.Reports.new">{#N/A,#N/A,FALSE,"Monthly Rate By Activity";#N/A,#N/A,FALSE,"Hourly Rate By Activity";#N/A,#N/A,FALSE,"Monthly Rate By Custom Resource";#N/A,#N/A,FALSE,"Hourly Rate By Custom Resource"}</definedName>
    <definedName name="wrn.Receipt._.Stats." localSheetId="7">{"CM Dollars",#N/A,FALSE,"Rec Dollars";"YTD Dollars",#N/A,FALSE,"Rec Dollars";"CM Rec Stats",#N/A,FALSE,"Rec Dollars";"YTD Rec Stats",#N/A,FALSE,"Rec Dollars"}</definedName>
    <definedName name="wrn.Receipt._.Stats.">{"CM Dollars",#N/A,FALSE,"Rec Dollars";"YTD Dollars",#N/A,FALSE,"Rec Dollars";"CM Rec Stats",#N/A,FALSE,"Rec Dollars";"YTD Rec Stats",#N/A,FALSE,"Rec Dollars"}</definedName>
    <definedName name="wrn.REPORT." localSheetId="7">{"PRN1",#N/A,FALSE,"REPORT";"PRN2",#N/A,FALSE,"REPORT";"PRNA",#N/A,FALSE,"SALE200";"PRNB",#N/A,FALSE,"SALE200";"PRND",#N/A,FALSE,"SALE400";"PRNC",#N/A,FALSE,"SALE400"}</definedName>
    <definedName name="wrn.REPORT.">{"PRN1",#N/A,FALSE,"REPORT";"PRN2",#N/A,FALSE,"REPORT";"PRNA",#N/A,FALSE,"SALE200";"PRNB",#N/A,FALSE,"SALE200";"PRND",#N/A,FALSE,"SALE400";"PRNC",#N/A,FALSE,"SALE400"}</definedName>
    <definedName name="wrn.REPORT._1" localSheetId="7">{"PRN1",#N/A,FALSE,"REPORT";"PRN2",#N/A,FALSE,"REPORT";"PRNA",#N/A,FALSE,"SALE200";"PRNB",#N/A,FALSE,"SALE200";"PRND",#N/A,FALSE,"SALE400";"PRNC",#N/A,FALSE,"SALE400"}</definedName>
    <definedName name="wrn.REPORT._1">{"PRN1",#N/A,FALSE,"REPORT";"PRN2",#N/A,FALSE,"REPORT";"PRNA",#N/A,FALSE,"SALE200";"PRNB",#N/A,FALSE,"SALE200";"PRND",#N/A,FALSE,"SALE400";"PRNC",#N/A,FALSE,"SALE400"}</definedName>
    <definedName name="wrn.Report_PR_1." localSheetId="7">{"PR1","pr1",TRUE,"Sch PR-1"}</definedName>
    <definedName name="wrn.Report_PR_1.">{"PR1","pr1",TRUE,"Sch PR-1"}</definedName>
    <definedName name="wrn.REPORT0744." localSheetId="7">{#N/A,#N/A,FALSE,"Sheet_7";#N/A,#N/A,FALSE,"Sheet_8";#N/A,#N/A,FALSE,"Sheet_9";#N/A,#N/A,FALSE,"Sheet_10";#N/A,#N/A,FALSE,"Sheet_11";#N/A,#N/A,FALSE,"Sheet_12";#N/A,#N/A,FALSE,"Sheet_13";#N/A,#N/A,FALSE,"Sheet_14";#N/A,#N/A,FALSE,"Sheet_15";#N/A,#N/A,FALSE,"Sheet_16";#N/A,#N/A,FALSE,"Sheet_17";#N/A,#N/A,FALSE,"Sheet_18";#N/A,#N/A,FALSE,"Sheet_19";#N/A,#N/A,FALSE,"Sheet_20";#N/A,#N/A,FALSE,"Sheet_21";#N/A,#N/A,FALSE,"Sheet_22";#N/A,#N/A,FALSE,"Sheet_23";#N/A,#N/A,FALSE,"Sheet_24";#N/A,#N/A,FALSE,"Sheet_25";#N/A,#N/A,FALSE,"Sheet_26";#N/A,#N/A,FALSE,"Sheet_27";#N/A,#N/A,FALSE,"Sheet_28";#N/A,#N/A,FALSE,"Sheet_29";#N/A,#N/A,FALSE,"Sheet_30";#N/A,#N/A,FALSE,"Sheet_31";#N/A,#N/A,FALSE,"Sheet_32";#N/A,#N/A,FALSE,"Sheet_33";#N/A,#N/A,FALSE,"Sheet_34";#N/A,#N/A,FALSE,"Sheet_35";#N/A,#N/A,FALSE,"Sheet_36";#N/A,#N/A,FALSE,"Sheet_37";#N/A,#N/A,FALSE,"Sheet_38";#N/A,#N/A,FALSE,"Sheet_39";#N/A,#N/A,FALSE,"Sheet_40";#N/A,#N/A,FALSE,"Sheet_41";#N/A,#N/A,FALSE,"Sheet_42";#N/A,#N/A,FALSE,"Sheet_43";#N/A,#N/A,FALSE,"Sheet_44"}</definedName>
    <definedName name="wrn.REPORT0744.">{#N/A,#N/A,FALSE,"Sheet_7";#N/A,#N/A,FALSE,"Sheet_8";#N/A,#N/A,FALSE,"Sheet_9";#N/A,#N/A,FALSE,"Sheet_10";#N/A,#N/A,FALSE,"Sheet_11";#N/A,#N/A,FALSE,"Sheet_12";#N/A,#N/A,FALSE,"Sheet_13";#N/A,#N/A,FALSE,"Sheet_14";#N/A,#N/A,FALSE,"Sheet_15";#N/A,#N/A,FALSE,"Sheet_16";#N/A,#N/A,FALSE,"Sheet_17";#N/A,#N/A,FALSE,"Sheet_18";#N/A,#N/A,FALSE,"Sheet_19";#N/A,#N/A,FALSE,"Sheet_20";#N/A,#N/A,FALSE,"Sheet_21";#N/A,#N/A,FALSE,"Sheet_22";#N/A,#N/A,FALSE,"Sheet_23";#N/A,#N/A,FALSE,"Sheet_24";#N/A,#N/A,FALSE,"Sheet_25";#N/A,#N/A,FALSE,"Sheet_26";#N/A,#N/A,FALSE,"Sheet_27";#N/A,#N/A,FALSE,"Sheet_28";#N/A,#N/A,FALSE,"Sheet_29";#N/A,#N/A,FALSE,"Sheet_30";#N/A,#N/A,FALSE,"Sheet_31";#N/A,#N/A,FALSE,"Sheet_32";#N/A,#N/A,FALSE,"Sheet_33";#N/A,#N/A,FALSE,"Sheet_34";#N/A,#N/A,FALSE,"Sheet_35";#N/A,#N/A,FALSE,"Sheet_36";#N/A,#N/A,FALSE,"Sheet_37";#N/A,#N/A,FALSE,"Sheet_38";#N/A,#N/A,FALSE,"Sheet_39";#N/A,#N/A,FALSE,"Sheet_40";#N/A,#N/A,FALSE,"Sheet_41";#N/A,#N/A,FALSE,"Sheet_42";#N/A,#N/A,FALSE,"Sheet_43";#N/A,#N/A,FALSE,"Sheet_44"}</definedName>
    <definedName name="wrn.Rev._.Alloc." localSheetId="7">{#N/A,#N/A,FALSE,"RRQ inputs ";#N/A,#N/A,FALSE,"FERC Rev @ PR";#N/A,#N/A,FALSE,"Distribution Revenue Allocation";#N/A,#N/A,FALSE,"Nonallocated Revenues";#N/A,#N/A,FALSE,"MC Revenues-03 sales, 96 MC's";#N/A,#N/A,FALSE,"FTA"}</definedName>
    <definedName name="wrn.Rev._.Alloc.">{#N/A,#N/A,FALSE,"RRQ inputs ";#N/A,#N/A,FALSE,"FERC Rev @ PR";#N/A,#N/A,FALSE,"Distribution Revenue Allocation";#N/A,#N/A,FALSE,"Nonallocated Revenues";#N/A,#N/A,FALSE,"MC Revenues-03 sales, 96 MC's";#N/A,#N/A,FALSE,"FTA"}</definedName>
    <definedName name="wrn.Revenue." localSheetId="7">{#N/A,#N/A,FALSE,"3 Year Plan";#N/A,#N/A,FALSE,"3 Year Plan"}</definedName>
    <definedName name="wrn.Revenue.">{#N/A,#N/A,FALSE,"3 Year Plan";#N/A,#N/A,FALSE,"3 Year Plan"}</definedName>
    <definedName name="wrn.Revenue._.Analysis." localSheetId="7">{"High Level Summary",#N/A,FALSE,"High Level Summary";"Summary",#N/A,FALSE,"Summary";"Post Restructuring Revenue",#N/A,FALSE,"NEW RATE REV BY RATE CLASS";"Pre-Restructuring Revenue",#N/A,FALSE,"OLD RATE REV BY RATE CLASS";"1998 Sales",#N/A,FALSE,"NEW RATE REV BY RATE CLASS";"1999 Sales",#N/A,FALSE,"7 and 5 RATE REV BY RATE CLASS";"1999 7&amp;5 Revenue",#N/A,FALSE,"7 and 5 RATE REV BY RATE CLASS";"2000 Revenue",#N/A,FALSE,"2000 RATE REV BY RATE CLASS";"2001 Revenue",#N/A,FALSE,"2001 RATE REV BY RATE CLASS";"Post Restructuring Rates",#N/A,FALSE,"1999 NEW RATE SHAPING";"Pre-Restructuring Rates",#N/A,FALSE,"1999 OLD RATE SHAPING";"2000 Rates",#N/A,FALSE,"2000 NEW RATE SHAPING"}</definedName>
    <definedName name="wrn.Revenue._.Analysis.">{"High Level Summary",#N/A,FALSE,"High Level Summary";"Summary",#N/A,FALSE,"Summary";"Post Restructuring Revenue",#N/A,FALSE,"NEW RATE REV BY RATE CLASS";"Pre-Restructuring Revenue",#N/A,FALSE,"OLD RATE REV BY RATE CLASS";"1998 Sales",#N/A,FALSE,"NEW RATE REV BY RATE CLASS";"1999 Sales",#N/A,FALSE,"7 and 5 RATE REV BY RATE CLASS";"1999 7&amp;5 Revenue",#N/A,FALSE,"7 and 5 RATE REV BY RATE CLASS";"2000 Revenue",#N/A,FALSE,"2000 RATE REV BY RATE CLASS";"2001 Revenue",#N/A,FALSE,"2001 RATE REV BY RATE CLASS";"Post Restructuring Rates",#N/A,FALSE,"1999 NEW RATE SHAPING";"Pre-Restructuring Rates",#N/A,FALSE,"1999 OLD RATE SHAPING";"2000 Rates",#N/A,FALSE,"2000 NEW RATE SHAPING"}</definedName>
    <definedName name="wrn.Rippert." localSheetId="7">{#N/A,#N/A,FALSE,"Year";#N/A,#N/A,FALSE,"AC Fiscal Year";#N/A,#N/A,FALSE,"Hourly Rate By Activity";#N/A,#N/A,FALSE,"Hourly Rate By Custom Resource";#N/A,#N/A,FALSE,"Line of Business Review";#N/A,#N/A,FALSE,"Assumptions";#N/A,#N/A,FALSE,"Sensitivity Analysis";#N/A,#N/A,FALSE,"Overall Staffing Review"}</definedName>
    <definedName name="wrn.Rippert.">{#N/A,#N/A,FALSE,"Year";#N/A,#N/A,FALSE,"AC Fiscal Year";#N/A,#N/A,FALSE,"Hourly Rate By Activity";#N/A,#N/A,FALSE,"Hourly Rate By Custom Resource";#N/A,#N/A,FALSE,"Line of Business Review";#N/A,#N/A,FALSE,"Assumptions";#N/A,#N/A,FALSE,"Sensitivity Analysis";#N/A,#N/A,FALSE,"Overall Staffing Review"}</definedName>
    <definedName name="wrn.Rippert.new" localSheetId="7">{#N/A,#N/A,FALSE,"Year";#N/A,#N/A,FALSE,"AC Fiscal Year";#N/A,#N/A,FALSE,"Hourly Rate By Activity";#N/A,#N/A,FALSE,"Hourly Rate By Custom Resource";#N/A,#N/A,FALSE,"Line of Business Review";#N/A,#N/A,FALSE,"Assumptions";#N/A,#N/A,FALSE,"Sensitivity Analysis";#N/A,#N/A,FALSE,"Overall Staffing Review"}</definedName>
    <definedName name="wrn.Rippert.new">{#N/A,#N/A,FALSE,"Year";#N/A,#N/A,FALSE,"AC Fiscal Year";#N/A,#N/A,FALSE,"Hourly Rate By Activity";#N/A,#N/A,FALSE,"Hourly Rate By Custom Resource";#N/A,#N/A,FALSE,"Line of Business Review";#N/A,#N/A,FALSE,"Assumptions";#N/A,#N/A,FALSE,"Sensitivity Analysis";#N/A,#N/A,FALSE,"Overall Staffing Review"}</definedName>
    <definedName name="wrn.rippert1" localSheetId="7">{#N/A,#N/A,FALSE,"Year";#N/A,#N/A,FALSE,"AC Fiscal Year";#N/A,#N/A,FALSE,"Hourly Rate By Activity";#N/A,#N/A,FALSE,"Hourly Rate By Custom Resource";#N/A,#N/A,FALSE,"Line of Business Review";#N/A,#N/A,FALSE,"Assumptions";#N/A,#N/A,FALSE,"Sensitivity Analysis";#N/A,#N/A,FALSE,"Overall Staffing Review"}</definedName>
    <definedName name="wrn.rippert1">{#N/A,#N/A,FALSE,"Year";#N/A,#N/A,FALSE,"AC Fiscal Year";#N/A,#N/A,FALSE,"Hourly Rate By Activity";#N/A,#N/A,FALSE,"Hourly Rate By Custom Resource";#N/A,#N/A,FALSE,"Line of Business Review";#N/A,#N/A,FALSE,"Assumptions";#N/A,#N/A,FALSE,"Sensitivity Analysis";#N/A,#N/A,FALSE,"Overall Staffing Review"}</definedName>
    <definedName name="wrn.rippert1_new" localSheetId="7">{#N/A,#N/A,FALSE,"Year";#N/A,#N/A,FALSE,"AC Fiscal Year";#N/A,#N/A,FALSE,"Hourly Rate By Activity";#N/A,#N/A,FALSE,"Hourly Rate By Custom Resource";#N/A,#N/A,FALSE,"Line of Business Review";#N/A,#N/A,FALSE,"Assumptions";#N/A,#N/A,FALSE,"Sensitivity Analysis";#N/A,#N/A,FALSE,"Overall Staffing Review"}</definedName>
    <definedName name="wrn.rippert1_new">{#N/A,#N/A,FALSE,"Year";#N/A,#N/A,FALSE,"AC Fiscal Year";#N/A,#N/A,FALSE,"Hourly Rate By Activity";#N/A,#N/A,FALSE,"Hourly Rate By Custom Resource";#N/A,#N/A,FALSE,"Line of Business Review";#N/A,#N/A,FALSE,"Assumptions";#N/A,#N/A,FALSE,"Sensitivity Analysis";#N/A,#N/A,FALSE,"Overall Staffing Review"}</definedName>
    <definedName name="wrn.ROR_MEMO." localSheetId="7">{#N/A,#N/A,FALSE,"RORMEMO";#N/A,#N/A,FALSE,"RORSUMMARY";#N/A,#N/A,FALSE,"RORDETAIL"}</definedName>
    <definedName name="wrn.ROR_MEMO.">{#N/A,#N/A,FALSE,"RORMEMO";#N/A,#N/A,FALSE,"RORSUMMARY";#N/A,#N/A,FALSE,"RORDETAIL"}</definedName>
    <definedName name="wrn.ROR_MEMO._1" localSheetId="7">{#N/A,#N/A,FALSE,"RORMEMO";#N/A,#N/A,FALSE,"RORSUMMARY";#N/A,#N/A,FALSE,"RORDETAIL"}</definedName>
    <definedName name="wrn.ROR_MEMO._1">{#N/A,#N/A,FALSE,"RORMEMO";#N/A,#N/A,FALSE,"RORSUMMARY";#N/A,#N/A,FALSE,"RORDETAIL"}</definedName>
    <definedName name="wrn.RRPROJECT." localSheetId="7">{"MT1",#N/A,FALSE,"RA_SL";"MT2",#N/A,FALSE,"RA_SL";"MT3",#N/A,FALSE,"RA_SL";"MT4",#N/A,FALSE,"RA_SL";"MT5",#N/A,FALSE,"RA_SL";"MT7",#N/A,FALSE,"RA_SL";"MT16",#N/A,FALSE,"RA_SL";"MT17",#N/A,FALSE,"RA_SL";"MT18",#N/A,FALSE,"RA_SL";"MT19",#N/A,FALSE,"RA_SL";"MT20",#N/A,FALSE,"RA_SL";"MT21",#N/A,FALSE,"RA_SL";"MT22",#N/A,FALSE,"RA_SL";"MT23",#N/A,FALSE,"RA_SL";"MT24",#N/A,FALSE,"RA_SL";"MT25",#N/A,FALSE,"RA_SL";"MT26",#N/A,FALSE,"RA_SL";"MT27",#N/A,FALSE,"RA_SL";"MT28",#N/A,FALSE,"RA_SL";"MT29",#N/A,FALSE,"RA_SL"}</definedName>
    <definedName name="wrn.RRPROJECT.">{"MT1",#N/A,FALSE,"RA_SL";"MT2",#N/A,FALSE,"RA_SL";"MT3",#N/A,FALSE,"RA_SL";"MT4",#N/A,FALSE,"RA_SL";"MT5",#N/A,FALSE,"RA_SL";"MT7",#N/A,FALSE,"RA_SL";"MT16",#N/A,FALSE,"RA_SL";"MT17",#N/A,FALSE,"RA_SL";"MT18",#N/A,FALSE,"RA_SL";"MT19",#N/A,FALSE,"RA_SL";"MT20",#N/A,FALSE,"RA_SL";"MT21",#N/A,FALSE,"RA_SL";"MT22",#N/A,FALSE,"RA_SL";"MT23",#N/A,FALSE,"RA_SL";"MT24",#N/A,FALSE,"RA_SL";"MT25",#N/A,FALSE,"RA_SL";"MT26",#N/A,FALSE,"RA_SL";"MT27",#N/A,FALSE,"RA_SL";"MT28",#N/A,FALSE,"RA_SL";"MT29",#N/A,FALSE,"RA_SL"}</definedName>
    <definedName name="wrn.RRSUMMARY." localSheetId="7">{"RRSUMMARY",#N/A,FALSE,"RA_SL"}</definedName>
    <definedName name="wrn.RRSUMMARY.">{"RRSUMMARY",#N/A,FALSE,"RA_SL"}</definedName>
    <definedName name="wrn.Schedules." localSheetId="7">{#N/A,#N/A,FALSE,"Sch. 1";#N/A,#N/A,FALSE,"Sch. 2";#N/A,#N/A,FALSE,"Sch. 3";#N/A,#N/A,FALSE,"Sch. 4";#N/A,#N/A,FALSE,"Sch. 5";#N/A,#N/A,FALSE,"Sch 6.";#N/A,#N/A,FALSE,"Sch. 7";#N/A,#N/A,FALSE,"Sch. 8";#N/A,#N/A,FALSE,"Sch. 9";#N/A,#N/A,FALSE,"Sch. 10";#N/A,#N/A,FALSE,"Sch. 13"}</definedName>
    <definedName name="wrn.Schedules.">{#N/A,#N/A,FALSE,"Sch. 1";#N/A,#N/A,FALSE,"Sch. 2";#N/A,#N/A,FALSE,"Sch. 3";#N/A,#N/A,FALSE,"Sch. 4";#N/A,#N/A,FALSE,"Sch. 5";#N/A,#N/A,FALSE,"Sch 6.";#N/A,#N/A,FALSE,"Sch. 7";#N/A,#N/A,FALSE,"Sch. 8";#N/A,#N/A,FALSE,"Sch. 9";#N/A,#N/A,FALSE,"Sch. 10";#N/A,#N/A,FALSE,"Sch. 13"}</definedName>
    <definedName name="wrn.SELECT_GL." localSheetId="7">{#N/A,#N/A,FALSE,"GLDwnLoad"}</definedName>
    <definedName name="wrn.SELECT_GL.">{#N/A,#N/A,FALSE,"GLDwnLoad"}</definedName>
    <definedName name="wrn.SELECT_INPUTS." localSheetId="7">{#N/A,#N/A,FALSE,"OTHERINPUTS";#N/A,#N/A,FALSE,"SUPPLIEDADJINPUT";#N/A,#N/A,FALSE,"BR&amp;SUPADJ."}</definedName>
    <definedName name="wrn.SELECT_INPUTS.">{#N/A,#N/A,FALSE,"OTHERINPUTS";#N/A,#N/A,FALSE,"SUPPLIEDADJINPUT";#N/A,#N/A,FALSE,"BR&amp;SUPADJ."}</definedName>
    <definedName name="wrn.SELECT_PROV." localSheetId="7">{#N/A,#N/A,FALSE,"TITLEPG";#N/A,#N/A,FALSE,"INDEX";#N/A,#N/A,FALSE,"BKTAXINCOME";#N/A,#N/A,FALSE,"FITCALC";#N/A,#N/A,FALSE,"CCBT";#N/A,#N/A,FALSE,"MET";#N/A,#N/A,FALSE,"New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SELECT_PROV.">{#N/A,#N/A,FALSE,"TITLEPG";#N/A,#N/A,FALSE,"INDEX";#N/A,#N/A,FALSE,"BKTAXINCOME";#N/A,#N/A,FALSE,"FITCALC";#N/A,#N/A,FALSE,"CCBT";#N/A,#N/A,FALSE,"MET";#N/A,#N/A,FALSE,"New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sheet45.46." localSheetId="7">{#N/A,#N/A,FALSE,"Sheet_45";#N/A,#N/A,FALSE,"Sheet_46"}</definedName>
    <definedName name="wrn.sheet45.46.">{#N/A,#N/A,FALSE,"Sheet_45";#N/A,#N/A,FALSE,"Sheet_46"}</definedName>
    <definedName name="wrn.Slide._.Add._.Ons." localSheetId="7">{"Sec2Sch1",#N/A,FALSE,"Sheet1";"Sec2Sch2",#N/A,FALSE,"Sheet1";"Sec2Sch3",#N/A,FALSE,"Sheet1"}</definedName>
    <definedName name="wrn.Slide._.Add._.Ons.">{"Sec2Sch1",#N/A,FALSE,"Sheet1";"Sec2Sch2",#N/A,FALSE,"Sheet1";"Sec2Sch3",#N/A,FALSE,"Sheet1"}</definedName>
    <definedName name="wrn.Staffing." localSheetId="7">{#N/A,#N/A,FALSE,"Assessment";#N/A,#N/A,FALSE,"Staffing";#N/A,#N/A,FALSE,"Hires";#N/A,#N/A,FALSE,"Assumptions"}</definedName>
    <definedName name="wrn.Staffing.">{#N/A,#N/A,FALSE,"Assessment";#N/A,#N/A,FALSE,"Staffing";#N/A,#N/A,FALSE,"Hires";#N/A,#N/A,FALSE,"Assumptions"}</definedName>
    <definedName name="wrn.Staffing._.Inputs." localSheetId="7">{#N/A,#N/A,FALSE,"Overall Staffing Review";#N/A,#N/A,FALSE,"Detailed Resource Mix Review";#N/A,#N/A,FALSE,"Detailed Pyramid Review";#N/A,#N/A,FALSE,"Hours By Activity";#N/A,#N/A,FALSE,"Hours By Custom Resource"}</definedName>
    <definedName name="wrn.Staffing._.Inputs.">{#N/A,#N/A,FALSE,"Overall Staffing Review";#N/A,#N/A,FALSE,"Detailed Resource Mix Review";#N/A,#N/A,FALSE,"Detailed Pyramid Review";#N/A,#N/A,FALSE,"Hours By Activity";#N/A,#N/A,FALSE,"Hours By Custom Resource"}</definedName>
    <definedName name="wrn.staffing.new" localSheetId="7">{#N/A,#N/A,FALSE,"Assessment";#N/A,#N/A,FALSE,"Staffing";#N/A,#N/A,FALSE,"Hires";#N/A,#N/A,FALSE,"Assumptions"}</definedName>
    <definedName name="wrn.staffing.new">{#N/A,#N/A,FALSE,"Assessment";#N/A,#N/A,FALSE,"Staffing";#N/A,#N/A,FALSE,"Hires";#N/A,#N/A,FALSE,"Assumptions"}</definedName>
    <definedName name="wrn.Staffing1" localSheetId="7">{#N/A,#N/A,FALSE,"Assessment";#N/A,#N/A,FALSE,"Staffing";#N/A,#N/A,FALSE,"Hires";#N/A,#N/A,FALSE,"Assumptions"}</definedName>
    <definedName name="wrn.Staffing1">{#N/A,#N/A,FALSE,"Assessment";#N/A,#N/A,FALSE,"Staffing";#N/A,#N/A,FALSE,"Hires";#N/A,#N/A,FALSE,"Assumptions"}</definedName>
    <definedName name="wrn.STAMPA_BD." localSheetId="7">{#N/A,#N/A,FALSE,"TOTAL";#N/A,#N/A,FALSE,"FND";#N/A,#N/A,FALSE,"FSD";#N/A,#N/A,FALSE,"OND";#N/A,#N/A,FALSE,"WTD";#N/A,#N/A,FALSE,"MND";#N/A,#N/A,FALSE,"MSD";#N/A,#N/A,FALSE,"MPD";#N/A,#N/A,FALSE,"ISD";#N/A,#N/A,FALSE,"ESD";#N/A,#N/A,FALSE,"OTH";#N/A,#N/A,FALSE,"PSD";#N/A,#N/A,FALSE,"ELIM";#N/A,#N/A,FALSE,"CHART_YTD";#N/A,#N/A,FALSE,"CHART_MONTH"}</definedName>
    <definedName name="wrn.STAMPA_BD.">{#N/A,#N/A,FALSE,"TOTAL";#N/A,#N/A,FALSE,"FND";#N/A,#N/A,FALSE,"FSD";#N/A,#N/A,FALSE,"OND";#N/A,#N/A,FALSE,"WTD";#N/A,#N/A,FALSE,"MND";#N/A,#N/A,FALSE,"MSD";#N/A,#N/A,FALSE,"MPD";#N/A,#N/A,FALSE,"ISD";#N/A,#N/A,FALSE,"ESD";#N/A,#N/A,FALSE,"OTH";#N/A,#N/A,FALSE,"PSD";#N/A,#N/A,FALSE,"ELIM";#N/A,#N/A,FALSE,"CHART_YTD";#N/A,#N/A,FALSE,"CHART_MONTH"}</definedName>
    <definedName name="wrn.Storage." localSheetId="7">{"Storage",#N/A,FALSE,"Storage"}</definedName>
    <definedName name="wrn.Storage.">{"Storage",#N/A,FALSE,"Storage"}</definedName>
    <definedName name="wrn.Storage._1" localSheetId="7">{"Storage",#N/A,FALSE,"Storage"}</definedName>
    <definedName name="wrn.Storage._1">{"Storage",#N/A,FALSE,"Storage"}</definedName>
    <definedName name="wrn.Storage._1_2" localSheetId="7">{"Storage",#N/A,FALSE,"Storage"}</definedName>
    <definedName name="wrn.Storage._1_2">{"Storage",#N/A,FALSE,"Storage"}</definedName>
    <definedName name="wrn.Storage._1_2_1" localSheetId="7">{"Storage",#N/A,FALSE,"Storage"}</definedName>
    <definedName name="wrn.Storage._1_2_1">{"Storage",#N/A,FALSE,"Storage"}</definedName>
    <definedName name="wrn.Storage._2" localSheetId="7">{"Storage",#N/A,FALSE,"Storage"}</definedName>
    <definedName name="wrn.Storage._2">{"Storage",#N/A,FALSE,"Storage"}</definedName>
    <definedName name="wrn.Storage._2_1" localSheetId="7">{"Storage",#N/A,FALSE,"Storage"}</definedName>
    <definedName name="wrn.Storage._2_1">{"Storage",#N/A,FALSE,"Storage"}</definedName>
    <definedName name="wrn.Storage._2_1_1" localSheetId="7">{"Storage",#N/A,FALSE,"Storage"}</definedName>
    <definedName name="wrn.Storage._2_1_1">{"Storage",#N/A,FALSE,"Storage"}</definedName>
    <definedName name="wrn.Storage._2_1_1_1" localSheetId="7">{"Storage",#N/A,FALSE,"Storage"}</definedName>
    <definedName name="wrn.Storage._2_1_1_1">{"Storage",#N/A,FALSE,"Storage"}</definedName>
    <definedName name="wrn.Storage._2_1_2" localSheetId="7">{"Storage",#N/A,FALSE,"Storage"}</definedName>
    <definedName name="wrn.Storage._2_1_2">{"Storage",#N/A,FALSE,"Storage"}</definedName>
    <definedName name="wrn.Storage._2_2" localSheetId="7">{"Storage",#N/A,FALSE,"Storage"}</definedName>
    <definedName name="wrn.Storage._2_2">{"Storage",#N/A,FALSE,"Storage"}</definedName>
    <definedName name="wrn.Storage._2_2_1" localSheetId="7">{"Storage",#N/A,FALSE,"Storage"}</definedName>
    <definedName name="wrn.Storage._2_2_1">{"Storage",#N/A,FALSE,"Storage"}</definedName>
    <definedName name="wrn.Storage._2_3" localSheetId="7">{"Storage",#N/A,FALSE,"Storage"}</definedName>
    <definedName name="wrn.Storage._2_3">{"Storage",#N/A,FALSE,"Storage"}</definedName>
    <definedName name="wrn.Storage._2_3_1" localSheetId="7">{"Storage",#N/A,FALSE,"Storage"}</definedName>
    <definedName name="wrn.Storage._2_3_1">{"Storage",#N/A,FALSE,"Storage"}</definedName>
    <definedName name="wrn.Storage._2_4" localSheetId="7">{"Storage",#N/A,FALSE,"Storage"}</definedName>
    <definedName name="wrn.Storage._2_4">{"Storage",#N/A,FALSE,"Storage"}</definedName>
    <definedName name="wrn.Storage._2_4_1" localSheetId="7">{"Storage",#N/A,FALSE,"Storage"}</definedName>
    <definedName name="wrn.Storage._2_4_1">{"Storage",#N/A,FALSE,"Storage"}</definedName>
    <definedName name="wrn.Storage._2_5" localSheetId="7">{"Storage",#N/A,FALSE,"Storage"}</definedName>
    <definedName name="wrn.Storage._2_5">{"Storage",#N/A,FALSE,"Storage"}</definedName>
    <definedName name="wrn.Storage._3" localSheetId="7">{"Storage",#N/A,FALSE,"Storage"}</definedName>
    <definedName name="wrn.Storage._3">{"Storage",#N/A,FALSE,"Storage"}</definedName>
    <definedName name="wrn.Storage._3_1" localSheetId="7">{"Storage",#N/A,FALSE,"Storage"}</definedName>
    <definedName name="wrn.Storage._3_1">{"Storage",#N/A,FALSE,"Storage"}</definedName>
    <definedName name="wrn.Storage._3_1_1" localSheetId="7">{"Storage",#N/A,FALSE,"Storage"}</definedName>
    <definedName name="wrn.Storage._3_1_1">{"Storage",#N/A,FALSE,"Storage"}</definedName>
    <definedName name="wrn.Storage._3_1_1_1" localSheetId="7">{"Storage",#N/A,FALSE,"Storage"}</definedName>
    <definedName name="wrn.Storage._3_1_1_1">{"Storage",#N/A,FALSE,"Storage"}</definedName>
    <definedName name="wrn.Storage._3_1_2" localSheetId="7">{"Storage",#N/A,FALSE,"Storage"}</definedName>
    <definedName name="wrn.Storage._3_1_2">{"Storage",#N/A,FALSE,"Storage"}</definedName>
    <definedName name="wrn.Storage._3_2" localSheetId="7">{"Storage",#N/A,FALSE,"Storage"}</definedName>
    <definedName name="wrn.Storage._3_2">{"Storage",#N/A,FALSE,"Storage"}</definedName>
    <definedName name="wrn.Storage._3_2_1" localSheetId="7">{"Storage",#N/A,FALSE,"Storage"}</definedName>
    <definedName name="wrn.Storage._3_2_1">{"Storage",#N/A,FALSE,"Storage"}</definedName>
    <definedName name="wrn.Storage._3_3" localSheetId="7">{"Storage",#N/A,FALSE,"Storage"}</definedName>
    <definedName name="wrn.Storage._3_3">{"Storage",#N/A,FALSE,"Storage"}</definedName>
    <definedName name="wrn.Storage._3_3_1" localSheetId="7">{"Storage",#N/A,FALSE,"Storage"}</definedName>
    <definedName name="wrn.Storage._3_3_1">{"Storage",#N/A,FALSE,"Storage"}</definedName>
    <definedName name="wrn.Storage._3_4" localSheetId="7">{"Storage",#N/A,FALSE,"Storage"}</definedName>
    <definedName name="wrn.Storage._3_4">{"Storage",#N/A,FALSE,"Storage"}</definedName>
    <definedName name="wrn.Storage._3_4_1" localSheetId="7">{"Storage",#N/A,FALSE,"Storage"}</definedName>
    <definedName name="wrn.Storage._3_4_1">{"Storage",#N/A,FALSE,"Storage"}</definedName>
    <definedName name="wrn.Storage._3_5" localSheetId="7">{"Storage",#N/A,FALSE,"Storage"}</definedName>
    <definedName name="wrn.Storage._3_5">{"Storage",#N/A,FALSE,"Storage"}</definedName>
    <definedName name="wrn.Storage._4" localSheetId="7">{"Storage",#N/A,FALSE,"Storage"}</definedName>
    <definedName name="wrn.Storage._4">{"Storage",#N/A,FALSE,"Storage"}</definedName>
    <definedName name="wrn.Storage._4_1" localSheetId="7">{"Storage",#N/A,FALSE,"Storage"}</definedName>
    <definedName name="wrn.Storage._4_1">{"Storage",#N/A,FALSE,"Storage"}</definedName>
    <definedName name="wrn.Storage._4_1_1" localSheetId="7">{"Storage",#N/A,FALSE,"Storage"}</definedName>
    <definedName name="wrn.Storage._4_1_1">{"Storage",#N/A,FALSE,"Storage"}</definedName>
    <definedName name="wrn.Storage._4_1_1_1" localSheetId="7">{"Storage",#N/A,FALSE,"Storage"}</definedName>
    <definedName name="wrn.Storage._4_1_1_1">{"Storage",#N/A,FALSE,"Storage"}</definedName>
    <definedName name="wrn.Storage._4_1_2" localSheetId="7">{"Storage",#N/A,FALSE,"Storage"}</definedName>
    <definedName name="wrn.Storage._4_1_2">{"Storage",#N/A,FALSE,"Storage"}</definedName>
    <definedName name="wrn.Storage._4_2" localSheetId="7">{"Storage",#N/A,FALSE,"Storage"}</definedName>
    <definedName name="wrn.Storage._4_2">{"Storage",#N/A,FALSE,"Storage"}</definedName>
    <definedName name="wrn.Storage._4_2_1" localSheetId="7">{"Storage",#N/A,FALSE,"Storage"}</definedName>
    <definedName name="wrn.Storage._4_2_1">{"Storage",#N/A,FALSE,"Storage"}</definedName>
    <definedName name="wrn.Storage._4_3" localSheetId="7">{"Storage",#N/A,FALSE,"Storage"}</definedName>
    <definedName name="wrn.Storage._4_3">{"Storage",#N/A,FALSE,"Storage"}</definedName>
    <definedName name="wrn.Storage._4_3_1" localSheetId="7">{"Storage",#N/A,FALSE,"Storage"}</definedName>
    <definedName name="wrn.Storage._4_3_1">{"Storage",#N/A,FALSE,"Storage"}</definedName>
    <definedName name="wrn.Storage._4_4" localSheetId="7">{"Storage",#N/A,FALSE,"Storage"}</definedName>
    <definedName name="wrn.Storage._4_4">{"Storage",#N/A,FALSE,"Storage"}</definedName>
    <definedName name="wrn.Storage._4_4_1" localSheetId="7">{"Storage",#N/A,FALSE,"Storage"}</definedName>
    <definedName name="wrn.Storage._4_4_1">{"Storage",#N/A,FALSE,"Storage"}</definedName>
    <definedName name="wrn.Storage._4_5" localSheetId="7">{"Storage",#N/A,FALSE,"Storage"}</definedName>
    <definedName name="wrn.Storage._4_5">{"Storage",#N/A,FALSE,"Storage"}</definedName>
    <definedName name="wrn.Storage._5" localSheetId="7">{"Storage",#N/A,FALSE,"Storage"}</definedName>
    <definedName name="wrn.Storage._5">{"Storage",#N/A,FALSE,"Storage"}</definedName>
    <definedName name="wrn.Storage._5_1" localSheetId="7">{"Storage",#N/A,FALSE,"Storage"}</definedName>
    <definedName name="wrn.Storage._5_1">{"Storage",#N/A,FALSE,"Storage"}</definedName>
    <definedName name="wrn.Storage._5_1_1" localSheetId="7">{"Storage",#N/A,FALSE,"Storage"}</definedName>
    <definedName name="wrn.Storage._5_1_1">{"Storage",#N/A,FALSE,"Storage"}</definedName>
    <definedName name="wrn.Storage._5_1_1_1" localSheetId="7">{"Storage",#N/A,FALSE,"Storage"}</definedName>
    <definedName name="wrn.Storage._5_1_1_1">{"Storage",#N/A,FALSE,"Storage"}</definedName>
    <definedName name="wrn.Storage._5_1_2" localSheetId="7">{"Storage",#N/A,FALSE,"Storage"}</definedName>
    <definedName name="wrn.Storage._5_1_2">{"Storage",#N/A,FALSE,"Storage"}</definedName>
    <definedName name="wrn.Storage._5_2" localSheetId="7">{"Storage",#N/A,FALSE,"Storage"}</definedName>
    <definedName name="wrn.Storage._5_2">{"Storage",#N/A,FALSE,"Storage"}</definedName>
    <definedName name="wrn.Storage._5_2_1" localSheetId="7">{"Storage",#N/A,FALSE,"Storage"}</definedName>
    <definedName name="wrn.Storage._5_2_1">{"Storage",#N/A,FALSE,"Storage"}</definedName>
    <definedName name="wrn.Storage._5_3" localSheetId="7">{"Storage",#N/A,FALSE,"Storage"}</definedName>
    <definedName name="wrn.Storage._5_3">{"Storage",#N/A,FALSE,"Storage"}</definedName>
    <definedName name="wrn.Storage._5_3_1" localSheetId="7">{"Storage",#N/A,FALSE,"Storage"}</definedName>
    <definedName name="wrn.Storage._5_3_1">{"Storage",#N/A,FALSE,"Storage"}</definedName>
    <definedName name="wrn.Storage._5_4" localSheetId="7">{"Storage",#N/A,FALSE,"Storage"}</definedName>
    <definedName name="wrn.Storage._5_4">{"Storage",#N/A,FALSE,"Storage"}</definedName>
    <definedName name="wrn.Storage._5_4_1" localSheetId="7">{"Storage",#N/A,FALSE,"Storage"}</definedName>
    <definedName name="wrn.Storage._5_4_1">{"Storage",#N/A,FALSE,"Storage"}</definedName>
    <definedName name="wrn.Storage._5_5" localSheetId="7">{"Storage",#N/A,FALSE,"Storage"}</definedName>
    <definedName name="wrn.Storage._5_5">{"Storage",#N/A,FALSE,"Storage"}</definedName>
    <definedName name="wrn.sum._.ops." localSheetId="7">{"schedule",#N/A,FALSE,"Sum Op's";"input area",#N/A,FALSE,"Sum Op's"}</definedName>
    <definedName name="wrn.sum._.ops.">{"schedule",#N/A,FALSE,"Sum Op's";"input area",#N/A,FALSE,"Sum Op's"}</definedName>
    <definedName name="wrn.Summary._.Print." localSheetId="7">{#N/A,#N/A,TRUE,"OUTPUT 2.7 Total Programmes";#N/A,#N/A,TRUE,"Sales P1 Vs P2";#N/A,#N/A,TRUE,"Profit P1 Vs P2";#N/A,#N/A,TRUE,"Order Intake P1 Vs P2";#N/A,#N/A,TRUE,"OCF P1 Vs P2";#N/A,#N/A,TRUE,"Sales 99 Vs 00";#N/A,#N/A,TRUE,"Profit 99 Vs 00";#N/A,#N/A,TRUE,"Order Intake 99 Vs 00";#N/A,#N/A,TRUE,"ProfitvSLMTarget";#N/A,#N/A,TRUE,"OCFvSLMTarget";#N/A,#N/A,TRUE,"Orders Analysis";#N/A,#N/A,TRUE,"Output 2.12";#N/A,#N/A,TRUE,"OUTPUT 2.7A Total Programmes";#N/A,#N/A,TRUE,"OUTPUT 2.8 Total Programmes"}</definedName>
    <definedName name="wrn.Summary._.Print.">{#N/A,#N/A,TRUE,"OUTPUT 2.7 Total Programmes";#N/A,#N/A,TRUE,"Sales P1 Vs P2";#N/A,#N/A,TRUE,"Profit P1 Vs P2";#N/A,#N/A,TRUE,"Order Intake P1 Vs P2";#N/A,#N/A,TRUE,"OCF P1 Vs P2";#N/A,#N/A,TRUE,"Sales 99 Vs 00";#N/A,#N/A,TRUE,"Profit 99 Vs 00";#N/A,#N/A,TRUE,"Order Intake 99 Vs 00";#N/A,#N/A,TRUE,"ProfitvSLMTarget";#N/A,#N/A,TRUE,"OCFvSLMTarget";#N/A,#N/A,TRUE,"Orders Analysis";#N/A,#N/A,TRUE,"Output 2.12";#N/A,#N/A,TRUE,"OUTPUT 2.7A Total Programmes";#N/A,#N/A,TRUE,"OUTPUT 2.8 Total Programmes"}</definedName>
    <definedName name="wrn.Supplemental._.Information." localSheetId="7">{#N/A,#N/A,FALSE,"Assumptions";#N/A,#N/A,FALSE,"DNP Expense Summary";#N/A,#N/A,FALSE,"Sensitivity Analysis"}</definedName>
    <definedName name="wrn.Supplemental._.Information.">{#N/A,#N/A,FALSE,"Assumptions";#N/A,#N/A,FALSE,"DNP Expense Summary";#N/A,#N/A,FALSE,"Sensitivity Analysis"}</definedName>
    <definedName name="wrn.Supporting._.Calculations." localSheetId="7">{#N/A,#N/A,FALSE,"Work performed";#N/A,#N/A,FALSE,"Resources"}</definedName>
    <definedName name="wrn.Supporting._.Calculations.">{#N/A,#N/A,FALSE,"Work performed";#N/A,#N/A,FALSE,"Resources"}</definedName>
    <definedName name="wrn.Tax._.Accrual." localSheetId="7">{#N/A,#N/A,TRUE,"TAXPROV";#N/A,#N/A,TRUE,"FLOWTHRU";#N/A,#N/A,TRUE,"SCHEDULE M'S";#N/A,#N/A,TRUE,"PLANT M'S";#N/A,#N/A,TRUE,"TAXJE"}</definedName>
    <definedName name="wrn.Tax._.Accrual.">{#N/A,#N/A,TRUE,"TAXPROV";#N/A,#N/A,TRUE,"FLOWTHRU";#N/A,#N/A,TRUE,"SCHEDULE M'S";#N/A,#N/A,TRUE,"PLANT M'S";#N/A,#N/A,TRUE,"TAXJE"}</definedName>
    <definedName name="wrn.test." localSheetId="7">{"Page 5",#N/A,TRUE,"Page 5"}</definedName>
    <definedName name="wrn.test.">{"Page 5",#N/A,TRUE,"Page 5"}</definedName>
    <definedName name="wrn.test1." localSheetId="7">{"Income Statement",#N/A,FALSE,"CFMODEL";"Balance Sheet",#N/A,FALSE,"CFMODEL"}</definedName>
    <definedName name="wrn.test1.">{"Income Statement",#N/A,FALSE,"CFMODEL";"Balance Sheet",#N/A,FALSE,"CFMODEL"}</definedName>
    <definedName name="wrn.test2." localSheetId="7">{"SourcesUses",#N/A,TRUE,"CFMODEL";"TransOverview",#N/A,TRUE,"CFMODEL"}</definedName>
    <definedName name="wrn.test2.">{"SourcesUses",#N/A,TRUE,"CFMODEL";"TransOverview",#N/A,TRUE,"CFMODEL"}</definedName>
    <definedName name="wrn.test3." localSheetId="7">{"SourcesUses",#N/A,TRUE,#N/A;"TransOverview",#N/A,TRUE,"CFMODEL"}</definedName>
    <definedName name="wrn.test3.">{"SourcesUses",#N/A,TRUE,#N/A;"TransOverview",#N/A,TRUE,"CFMODEL"}</definedName>
    <definedName name="wrn.test3.2" localSheetId="7">{"SourcesUses",#N/A,TRUE,#N/A;"TransOverview",#N/A,TRUE,"CFMODEL"}</definedName>
    <definedName name="wrn.test3.2">{"SourcesUses",#N/A,TRUE,#N/A;"TransOverview",#N/A,TRUE,"CFMODEL"}</definedName>
    <definedName name="wrn.test4." localSheetId="7">{"SourcesUses",#N/A,TRUE,"FundsFlow";"TransOverview",#N/A,TRUE,"FundsFlow"}</definedName>
    <definedName name="wrn.test4.">{"SourcesUses",#N/A,TRUE,"FundsFlow";"TransOverview",#N/A,TRUE,"FundsFlow"}</definedName>
    <definedName name="wrn.test42." localSheetId="7">{"SourcesUses",#N/A,TRUE,"FundsFlow";"TransOverview",#N/A,TRUE,"FundsFlow"}</definedName>
    <definedName name="wrn.test42.">{"SourcesUses",#N/A,TRUE,"FundsFlow";"TransOverview",#N/A,TRUE,"FundsFlow"}</definedName>
    <definedName name="wrn.TNECO._.Detailed._.Report." localSheetId="7">{"TNECo Summary",#N/A,FALSE,"TNECo Billing";"TNECO Details",#N/A,FALSE,"TNECo Billing"}</definedName>
    <definedName name="wrn.TNECO._.Detailed._.Report.">{"TNECo Summary",#N/A,FALSE,"TNECo Billing";"TNECO Details",#N/A,FALSE,"TNECo Billing"}</definedName>
    <definedName name="wrn.TRANSLATED._.B.S." localSheetId="7">{#N/A,#N/A,FALSE,"CANADA";#N/A,#N/A,FALSE,"HOLLAND";#N/A,#N/A,FALSE,"AUSTRALIA";#N/A,#N/A,FALSE,"ALLOW &amp; RESRV "}</definedName>
    <definedName name="wrn.TRANSLATED._.B.S.">{#N/A,#N/A,FALSE,"CANADA";#N/A,#N/A,FALSE,"HOLLAND";#N/A,#N/A,FALSE,"AUSTRALIA";#N/A,#N/A,FALSE,"ALLOW &amp; RESRV "}</definedName>
    <definedName name="wrn.USIM_Data."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_1"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2"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2">{#N/A,#N/A,FALSE,"Expenditures";#N/A,#N/A,FALSE,"Property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 localSheetId="7">{#N/A,#N/A,FALSE,"Expenditures";#N/A,#N/A,FALSE,"Property Placed In-Service";#N/A,#N/A,FALSE,"Removals";#N/A,#N/A,FALSE,"Retirements";#N/A,#N/A,FALSE,"CWIP Balances";#N/A,#N/A,FALSE,"CWIP_Expend_Ratios";#N/A,#N/A,FALSE,"CWIP_Yr_End"}</definedName>
    <definedName name="wrn.USIM_Data_Abbrev.">{#N/A,#N/A,FALSE,"Expenditures";#N/A,#N/A,FALSE,"Property Placed In-Service";#N/A,#N/A,FALSE,"Removals";#N/A,#N/A,FALSE,"Retirements";#N/A,#N/A,FALSE,"CWIP Balances";#N/A,#N/A,FALSE,"CWIP_Expend_Ratios";#N/A,#N/A,FALSE,"CWIP_Yr_End"}</definedName>
    <definedName name="wrn.USIM_Data_Abbrev._1" localSheetId="7">{#N/A,#N/A,FALSE,"Expenditures";#N/A,#N/A,FALSE,"Property Placed In-Service";#N/A,#N/A,FALSE,"Removals";#N/A,#N/A,FALSE,"Retirements";#N/A,#N/A,FALSE,"CWIP Balances";#N/A,#N/A,FALSE,"CWIP_Expend_Ratios";#N/A,#N/A,FALSE,"CWIP_Yr_End"}</definedName>
    <definedName name="wrn.USIM_Data_Abbrev._1">{#N/A,#N/A,FALSE,"Expenditures";#N/A,#N/A,FALSE,"Property Placed In-Service";#N/A,#N/A,FALSE,"Removals";#N/A,#N/A,FALSE,"Retirements";#N/A,#N/A,FALSE,"CWIP Balances";#N/A,#N/A,FALSE,"CWIP_Expend_Ratios";#N/A,#N/A,FALSE,"CWIP_Yr_End"}</definedName>
    <definedName name="wrn.USIM_Data_Abbrev._1_1" localSheetId="7">{#N/A,#N/A,FALSE,"Expenditures";#N/A,#N/A,FALSE,"Property Placed In-Service";#N/A,#N/A,FALSE,"Removals";#N/A,#N/A,FALSE,"Retirements";#N/A,#N/A,FALSE,"CWIP Balances";#N/A,#N/A,FALSE,"CWIP_Expend_Ratios";#N/A,#N/A,FALSE,"CWIP_Yr_End"}</definedName>
    <definedName name="wrn.USIM_Data_Abbrev._1_1">{#N/A,#N/A,FALSE,"Expenditures";#N/A,#N/A,FALSE,"Property Placed In-Service";#N/A,#N/A,FALSE,"Removals";#N/A,#N/A,FALSE,"Retirements";#N/A,#N/A,FALSE,"CWIP Balances";#N/A,#N/A,FALSE,"CWIP_Expend_Ratios";#N/A,#N/A,FALSE,"CWIP_Yr_End"}</definedName>
    <definedName name="wrn.USIM_Data_Abbrev._2" localSheetId="7">{#N/A,#N/A,FALSE,"Expenditures";#N/A,#N/A,FALSE,"Property Placed In-Service";#N/A,#N/A,FALSE,"Removals";#N/A,#N/A,FALSE,"Retirements";#N/A,#N/A,FALSE,"CWIP Balances";#N/A,#N/A,FALSE,"CWIP_Expend_Ratios";#N/A,#N/A,FALSE,"CWIP_Yr_End"}</definedName>
    <definedName name="wrn.USIM_Data_Abbrev._2">{#N/A,#N/A,FALSE,"Expenditures";#N/A,#N/A,FALSE,"Property Placed In-Service";#N/A,#N/A,FALSE,"Removals";#N/A,#N/A,FALSE,"Retirements";#N/A,#N/A,FALSE,"CWIP Balances";#N/A,#N/A,FALSE,"CWIP_Expend_Ratios";#N/A,#N/A,FALSE,"CWIP_Yr_End"}</definedName>
    <definedName name="wrn.USIM_Data_Abbrev3." localSheetId="7">{#N/A,#N/A,FALSE,"Expenditures";#N/A,#N/A,FALSE,"Property Placed In-Service";#N/A,#N/A,FALSE,"CWIP Balances"}</definedName>
    <definedName name="wrn.USIM_Data_Abbrev3.">{#N/A,#N/A,FALSE,"Expenditures";#N/A,#N/A,FALSE,"Property Placed In-Service";#N/A,#N/A,FALSE,"CWIP Balances"}</definedName>
    <definedName name="wrn.USIM_Data_Abbrev3._1" localSheetId="7">{#N/A,#N/A,FALSE,"Expenditures";#N/A,#N/A,FALSE,"Property Placed In-Service";#N/A,#N/A,FALSE,"CWIP Balances"}</definedName>
    <definedName name="wrn.USIM_Data_Abbrev3._1">{#N/A,#N/A,FALSE,"Expenditures";#N/A,#N/A,FALSE,"Property Placed In-Service";#N/A,#N/A,FALSE,"CWIP Balances"}</definedName>
    <definedName name="wrn.USIM_Data_Abbrev3._1_1" localSheetId="7">{#N/A,#N/A,FALSE,"Expenditures";#N/A,#N/A,FALSE,"Property Placed In-Service";#N/A,#N/A,FALSE,"CWIP Balances"}</definedName>
    <definedName name="wrn.USIM_Data_Abbrev3._1_1">{#N/A,#N/A,FALSE,"Expenditures";#N/A,#N/A,FALSE,"Property Placed In-Service";#N/A,#N/A,FALSE,"CWIP Balances"}</definedName>
    <definedName name="wrn.USIM_Data_Abbrev3._2" localSheetId="7">{#N/A,#N/A,FALSE,"Expenditures";#N/A,#N/A,FALSE,"Property Placed In-Service";#N/A,#N/A,FALSE,"CWIP Balances"}</definedName>
    <definedName name="wrn.USIM_Data_Abbrev3._2">{#N/A,#N/A,FALSE,"Expenditures";#N/A,#N/A,FALSE,"Property Placed In-Service";#N/A,#N/A,FALSE,"CWIP Balances"}</definedName>
    <definedName name="wrn.Walingfd." localSheetId="7">{"Rates",#N/A,FALSE,"Rates";"Energy",#N/A,FALSE,"Energy";"Costs",#N/A,FALSE,"Costs";"Summary",#N/A,FALSE,"Summary"}</definedName>
    <definedName name="wrn.Walingfd.">{"Rates",#N/A,FALSE,"Rates";"Energy",#N/A,FALSE,"Energy";"Costs",#N/A,FALSE,"Costs";"Summary",#N/A,FALSE,"Summary"}</definedName>
    <definedName name="wrn.Walingfd._1" localSheetId="7">{"Rates",#N/A,FALSE,"Rates";"Energy",#N/A,FALSE,"Energy";"Costs",#N/A,FALSE,"Costs";"Summary",#N/A,FALSE,"Summary"}</definedName>
    <definedName name="wrn.Walingfd._1">{"Rates",#N/A,FALSE,"Rates";"Energy",#N/A,FALSE,"Energy";"Costs",#N/A,FALSE,"Costs";"Summary",#N/A,FALSE,"Summary"}</definedName>
    <definedName name="wrn.wamr." localSheetId="7">{#N/A,#N/A,FALSE,"Header";#N/A,#N/A,FALSE,"Assumptions";#N/A,#N/A,FALSE,"Summary";#N/A,#N/A,FALSE,"Client Cost Baseline";#N/A,#N/A,FALSE,"Service Delivery ";#N/A,#N/A,FALSE,"Service Management";#N/A,#N/A,FALSE,"Transition";#N/A,#N/A,FALSE,"Business Integration";#N/A,#N/A,FALSE,"Operating Costs";#N/A,#N/A,FALSE,"Capex";#N/A,#N/A,FALSE,"Accommodation";#N/A,#N/A,FALSE,"Telecommunications";#N/A,#N/A,FALSE,"LAN Server";#N/A,#N/A,FALSE,"Payslip Processing";#N/A,#N/A,FALSE,"Trans Non Payroll";#N/A,#N/A,FALSE,"HRMIS"}</definedName>
    <definedName name="wrn.wamr.">{#N/A,#N/A,FALSE,"Header";#N/A,#N/A,FALSE,"Assumptions";#N/A,#N/A,FALSE,"Summary";#N/A,#N/A,FALSE,"Client Cost Baseline";#N/A,#N/A,FALSE,"Service Delivery ";#N/A,#N/A,FALSE,"Service Management";#N/A,#N/A,FALSE,"Transition";#N/A,#N/A,FALSE,"Business Integration";#N/A,#N/A,FALSE,"Operating Costs";#N/A,#N/A,FALSE,"Capex";#N/A,#N/A,FALSE,"Accommodation";#N/A,#N/A,FALSE,"Telecommunications";#N/A,#N/A,FALSE,"LAN Server";#N/A,#N/A,FALSE,"Payslip Processing";#N/A,#N/A,FALSE,"Trans Non Payroll";#N/A,#N/A,FALSE,"HRMIS"}</definedName>
    <definedName name="wrn.Whitebk." localSheetId="7">{#N/A,#N/A,FALSE,"ROTARY";#N/A,#N/A,FALSE,"CHARTS"}</definedName>
    <definedName name="wrn.Whitebk.">{#N/A,#N/A,FALSE,"ROTARY";#N/A,#N/A,FALSE,"CHARTS"}</definedName>
    <definedName name="wrn.WMECO_GL." localSheetId="7">{#N/A,#N/A,FALSE,"GLDwnLoad"}</definedName>
    <definedName name="wrn.WMECO_GL.">{#N/A,#N/A,FALSE,"GLDwnLoad"}</definedName>
    <definedName name="wrn.WMECO_GL._1" localSheetId="7">{#N/A,#N/A,FALSE,"GLDwnLoad"}</definedName>
    <definedName name="wrn.WMECO_GL._1">{#N/A,#N/A,FALSE,"GLDwnLoad"}</definedName>
    <definedName name="wrn.WMECO_INPUTS." localSheetId="7">{#N/A,#N/A,FALSE,"OTHERINPUTS";#N/A,#N/A,FALSE,"DITRATEINPUTS";#N/A,#N/A,FALSE,"SUPPLIEDADJINPUT";#N/A,#N/A,FALSE,"TIMINGDIFFINPUTS";#N/A,#N/A,FALSE,"BR&amp;SUPADJ."}</definedName>
    <definedName name="wrn.WMECO_INPUTS.">{#N/A,#N/A,FALSE,"OTHERINPUTS";#N/A,#N/A,FALSE,"DITRATEINPUTS";#N/A,#N/A,FALSE,"SUPPLIEDADJINPUT";#N/A,#N/A,FALSE,"TIMINGDIFFINPUTS";#N/A,#N/A,FALSE,"BR&amp;SUPADJ."}</definedName>
    <definedName name="wrn.WMECO_INPUTS._1" localSheetId="7">{#N/A,#N/A,FALSE,"OTHERINPUTS";#N/A,#N/A,FALSE,"DITRATEINPUTS";#N/A,#N/A,FALSE,"SUPPLIEDADJINPUT";#N/A,#N/A,FALSE,"TIMINGDIFFINPUTS";#N/A,#N/A,FALSE,"BR&amp;SUPADJ."}</definedName>
    <definedName name="wrn.WMECO_INPUTS._1">{#N/A,#N/A,FALSE,"OTHERINPUTS";#N/A,#N/A,FALSE,"DITRATEINPUTS";#N/A,#N/A,FALSE,"SUPPLIEDADJINPUT";#N/A,#N/A,FALSE,"TIMINGDIFFINPUTS";#N/A,#N/A,FALSE,"BR&amp;SUPADJ."}</definedName>
    <definedName name="wrn.WMECO_PROV." localSheetId="7">{#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WMECO_PROV.">{#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WMECO_PROV._1" localSheetId="7">{#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WMECO_PROV._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xnh.xcust.xprof" localSheetId="7">{#N/A,#N/A,TRUE,"Rate P&amp;L";#N/A,#N/A,TRUE,"P&amp;L water";#N/A,#N/A,TRUE,"P&amp;L SH&amp;W";#N/A,#N/A,TRUE,"Rate G";#N/A,#N/A,TRUE,"Rate GV";#N/A,#N/A,TRUE,"Rate LG"}</definedName>
    <definedName name="wrn.xnh.xcust.xprof">{#N/A,#N/A,TRUE,"Rate P&amp;L";#N/A,#N/A,TRUE,"P&amp;L water";#N/A,#N/A,TRUE,"P&amp;L SH&amp;W";#N/A,#N/A,TRUE,"Rate G";#N/A,#N/A,TRUE,"Rate GV";#N/A,#N/A,TRUE,"Rate LG"}</definedName>
    <definedName name="wrn.xnh.xcust.xprof_1" localSheetId="7">{#N/A,#N/A,TRUE,"Rate P&amp;L";#N/A,#N/A,TRUE,"P&amp;L water";#N/A,#N/A,TRUE,"P&amp;L SH&amp;W";#N/A,#N/A,TRUE,"Rate G";#N/A,#N/A,TRUE,"Rate GV";#N/A,#N/A,TRUE,"Rate LG"}</definedName>
    <definedName name="wrn.xnh.xcust.xprof_1">{#N/A,#N/A,TRUE,"Rate P&amp;L";#N/A,#N/A,TRUE,"P&amp;L water";#N/A,#N/A,TRUE,"P&amp;L SH&amp;W";#N/A,#N/A,TRUE,"Rate G";#N/A,#N/A,TRUE,"Rate GV";#N/A,#N/A,TRUE,"Rate LG"}</definedName>
    <definedName name="wrn.xrep" localSheetId="7">{"PRN1",#N/A,FALSE,"REPORT";"PRN2",#N/A,FALSE,"REPORT";"PRNA",#N/A,FALSE,"SALE200";"PRNB",#N/A,FALSE,"SALE200";"PRND",#N/A,FALSE,"SALE400";"PRNC",#N/A,FALSE,"SALE400"}</definedName>
    <definedName name="wrn.xrep">{"PRN1",#N/A,FALSE,"REPORT";"PRN2",#N/A,FALSE,"REPORT";"PRNA",#N/A,FALSE,"SALE200";"PRNB",#N/A,FALSE,"SALE200";"PRND",#N/A,FALSE,"SALE400";"PRNC",#N/A,FALSE,"SALE400"}</definedName>
    <definedName name="wrn.xrep_1" localSheetId="7">{"PRN1",#N/A,FALSE,"REPORT";"PRN2",#N/A,FALSE,"REPORT";"PRNA",#N/A,FALSE,"SALE200";"PRNB",#N/A,FALSE,"SALE200";"PRND",#N/A,FALSE,"SALE400";"PRNC",#N/A,FALSE,"SALE400"}</definedName>
    <definedName name="wrn.xrep_1">{"PRN1",#N/A,FALSE,"REPORT";"PRN2",#N/A,FALSE,"REPORT";"PRNA",#N/A,FALSE,"SALE200";"PRNB",#N/A,FALSE,"SALE200";"PRND",#N/A,FALSE,"SALE400";"PRNC",#N/A,FALSE,"SALE400"}</definedName>
    <definedName name="wrn.year._.2004." localSheetId="7">{"2004 4 April",#N/A,FALSE,"Apr2004";"2004 5 May",#N/A,FALSE,"May2004";"2004 6 June",#N/A,FALSE,"Jun2004";"2004 7 July",#N/A,FALSE,"Jul2004";"2004 8 August",#N/A,FALSE,"Aug2004";"2004 9 Sept",#N/A,FALSE,"Sep2004";"2004 10 Oct",#N/A,FALSE,"Oct2004";#N/A,#N/A,FALSE,"Nov2004";#N/A,#N/A,FALSE,"Dec2004"}</definedName>
    <definedName name="wrn.year._.2004.">{"2004 4 April",#N/A,FALSE,"Apr2004";"2004 5 May",#N/A,FALSE,"May2004";"2004 6 June",#N/A,FALSE,"Jun2004";"2004 7 July",#N/A,FALSE,"Jul2004";"2004 8 August",#N/A,FALSE,"Aug2004";"2004 9 Sept",#N/A,FALSE,"Sep2004";"2004 10 Oct",#N/A,FALSE,"Oct2004";#N/A,#N/A,FALSE,"Nov2004";#N/A,#N/A,FALSE,"Dec2004"}</definedName>
    <definedName name="wrn.year._.2004._1" localSheetId="7">{"2004 4 April",#N/A,FALSE,"Apr2004";"2004 5 May",#N/A,FALSE,"May2004";"2004 6 June",#N/A,FALSE,"Jun2004";"2004 7 July",#N/A,FALSE,"Jul2004";"2004 8 August",#N/A,FALSE,"Aug2004";"2004 9 Sept",#N/A,FALSE,"Sep2004";"2004 10 Oct",#N/A,FALSE,"Oct2004";#N/A,#N/A,FALSE,"Nov2004";#N/A,#N/A,FALSE,"Dec2004"}</definedName>
    <definedName name="wrn.year._.2004._1">{"2004 4 April",#N/A,FALSE,"Apr2004";"2004 5 May",#N/A,FALSE,"May2004";"2004 6 June",#N/A,FALSE,"Jun2004";"2004 7 July",#N/A,FALSE,"Jul2004";"2004 8 August",#N/A,FALSE,"Aug2004";"2004 9 Sept",#N/A,FALSE,"Sep2004";"2004 10 Oct",#N/A,FALSE,"Oct2004";#N/A,#N/A,FALSE,"Nov2004";#N/A,#N/A,FALSE,"Dec2004"}</definedName>
    <definedName name="wrn.year._.2004._1_2" localSheetId="7">{"2004 4 April",#N/A,FALSE,"Apr2004";"2004 5 May",#N/A,FALSE,"May2004";"2004 6 June",#N/A,FALSE,"Jun2004";"2004 7 July",#N/A,FALSE,"Jul2004";"2004 8 August",#N/A,FALSE,"Aug2004";"2004 9 Sept",#N/A,FALSE,"Sep2004";"2004 10 Oct",#N/A,FALSE,"Oct2004";#N/A,#N/A,FALSE,"Nov2004";#N/A,#N/A,FALSE,"Dec2004"}</definedName>
    <definedName name="wrn.year._.2004._1_2">{"2004 4 April",#N/A,FALSE,"Apr2004";"2004 5 May",#N/A,FALSE,"May2004";"2004 6 June",#N/A,FALSE,"Jun2004";"2004 7 July",#N/A,FALSE,"Jul2004";"2004 8 August",#N/A,FALSE,"Aug2004";"2004 9 Sept",#N/A,FALSE,"Sep2004";"2004 10 Oct",#N/A,FALSE,"Oct2004";#N/A,#N/A,FALSE,"Nov2004";#N/A,#N/A,FALSE,"Dec2004"}</definedName>
    <definedName name="wrn.year._.2004._1_2_1" localSheetId="7">{"2004 4 April",#N/A,FALSE,"Apr2004";"2004 5 May",#N/A,FALSE,"May2004";"2004 6 June",#N/A,FALSE,"Jun2004";"2004 7 July",#N/A,FALSE,"Jul2004";"2004 8 August",#N/A,FALSE,"Aug2004";"2004 9 Sept",#N/A,FALSE,"Sep2004";"2004 10 Oct",#N/A,FALSE,"Oct2004";#N/A,#N/A,FALSE,"Nov2004";#N/A,#N/A,FALSE,"Dec2004"}</definedName>
    <definedName name="wrn.year._.2004._1_2_1">{"2004 4 April",#N/A,FALSE,"Apr2004";"2004 5 May",#N/A,FALSE,"May2004";"2004 6 June",#N/A,FALSE,"Jun2004";"2004 7 July",#N/A,FALSE,"Jul2004";"2004 8 August",#N/A,FALSE,"Aug2004";"2004 9 Sept",#N/A,FALSE,"Sep2004";"2004 10 Oct",#N/A,FALSE,"Oct2004";#N/A,#N/A,FALSE,"Nov2004";#N/A,#N/A,FALSE,"Dec2004"}</definedName>
    <definedName name="wrn.year._.2004._2" localSheetId="7">{"2004 4 April",#N/A,FALSE,"Apr2004";"2004 5 May",#N/A,FALSE,"May2004";"2004 6 June",#N/A,FALSE,"Jun2004";"2004 7 July",#N/A,FALSE,"Jul2004";"2004 8 August",#N/A,FALSE,"Aug2004";"2004 9 Sept",#N/A,FALSE,"Sep2004";"2004 10 Oct",#N/A,FALSE,"Oct2004";#N/A,#N/A,FALSE,"Nov2004";#N/A,#N/A,FALSE,"Dec2004"}</definedName>
    <definedName name="wrn.year._.2004._2">{"2004 4 April",#N/A,FALSE,"Apr2004";"2004 5 May",#N/A,FALSE,"May2004";"2004 6 June",#N/A,FALSE,"Jun2004";"2004 7 July",#N/A,FALSE,"Jul2004";"2004 8 August",#N/A,FALSE,"Aug2004";"2004 9 Sept",#N/A,FALSE,"Sep2004";"2004 10 Oct",#N/A,FALSE,"Oct2004";#N/A,#N/A,FALSE,"Nov2004";#N/A,#N/A,FALSE,"Dec2004"}</definedName>
    <definedName name="wrn.year._.2004._2_1" localSheetId="7">{"2004 4 April",#N/A,FALSE,"Apr2004";"2004 5 May",#N/A,FALSE,"May2004";"2004 6 June",#N/A,FALSE,"Jun2004";"2004 7 July",#N/A,FALSE,"Jul2004";"2004 8 August",#N/A,FALSE,"Aug2004";"2004 9 Sept",#N/A,FALSE,"Sep2004";"2004 10 Oct",#N/A,FALSE,"Oct2004";#N/A,#N/A,FALSE,"Nov2004";#N/A,#N/A,FALSE,"Dec2004"}</definedName>
    <definedName name="wrn.year._.2004._2_1">{"2004 4 April",#N/A,FALSE,"Apr2004";"2004 5 May",#N/A,FALSE,"May2004";"2004 6 June",#N/A,FALSE,"Jun2004";"2004 7 July",#N/A,FALSE,"Jul2004";"2004 8 August",#N/A,FALSE,"Aug2004";"2004 9 Sept",#N/A,FALSE,"Sep2004";"2004 10 Oct",#N/A,FALSE,"Oct2004";#N/A,#N/A,FALSE,"Nov2004";#N/A,#N/A,FALSE,"Dec2004"}</definedName>
    <definedName name="wrn.year._.2004._2_1_1" localSheetId="7">{"2004 4 April",#N/A,FALSE,"Apr2004";"2004 5 May",#N/A,FALSE,"May2004";"2004 6 June",#N/A,FALSE,"Jun2004";"2004 7 July",#N/A,FALSE,"Jul2004";"2004 8 August",#N/A,FALSE,"Aug2004";"2004 9 Sept",#N/A,FALSE,"Sep2004";"2004 10 Oct",#N/A,FALSE,"Oct2004";#N/A,#N/A,FALSE,"Nov2004";#N/A,#N/A,FALSE,"Dec2004"}</definedName>
    <definedName name="wrn.year._.2004._2_1_1">{"2004 4 April",#N/A,FALSE,"Apr2004";"2004 5 May",#N/A,FALSE,"May2004";"2004 6 June",#N/A,FALSE,"Jun2004";"2004 7 July",#N/A,FALSE,"Jul2004";"2004 8 August",#N/A,FALSE,"Aug2004";"2004 9 Sept",#N/A,FALSE,"Sep2004";"2004 10 Oct",#N/A,FALSE,"Oct2004";#N/A,#N/A,FALSE,"Nov2004";#N/A,#N/A,FALSE,"Dec2004"}</definedName>
    <definedName name="wrn.year._.2004._2_1_1_1" localSheetId="7">{"2004 4 April",#N/A,FALSE,"Apr2004";"2004 5 May",#N/A,FALSE,"May2004";"2004 6 June",#N/A,FALSE,"Jun2004";"2004 7 July",#N/A,FALSE,"Jul2004";"2004 8 August",#N/A,FALSE,"Aug2004";"2004 9 Sept",#N/A,FALSE,"Sep2004";"2004 10 Oct",#N/A,FALSE,"Oct2004";#N/A,#N/A,FALSE,"Nov2004";#N/A,#N/A,FALSE,"Dec2004"}</definedName>
    <definedName name="wrn.year._.2004._2_1_1_1">{"2004 4 April",#N/A,FALSE,"Apr2004";"2004 5 May",#N/A,FALSE,"May2004";"2004 6 June",#N/A,FALSE,"Jun2004";"2004 7 July",#N/A,FALSE,"Jul2004";"2004 8 August",#N/A,FALSE,"Aug2004";"2004 9 Sept",#N/A,FALSE,"Sep2004";"2004 10 Oct",#N/A,FALSE,"Oct2004";#N/A,#N/A,FALSE,"Nov2004";#N/A,#N/A,FALSE,"Dec2004"}</definedName>
    <definedName name="wrn.year._.2004._2_1_2" localSheetId="7">{"2004 4 April",#N/A,FALSE,"Apr2004";"2004 5 May",#N/A,FALSE,"May2004";"2004 6 June",#N/A,FALSE,"Jun2004";"2004 7 July",#N/A,FALSE,"Jul2004";"2004 8 August",#N/A,FALSE,"Aug2004";"2004 9 Sept",#N/A,FALSE,"Sep2004";"2004 10 Oct",#N/A,FALSE,"Oct2004";#N/A,#N/A,FALSE,"Nov2004";#N/A,#N/A,FALSE,"Dec2004"}</definedName>
    <definedName name="wrn.year._.2004._2_1_2">{"2004 4 April",#N/A,FALSE,"Apr2004";"2004 5 May",#N/A,FALSE,"May2004";"2004 6 June",#N/A,FALSE,"Jun2004";"2004 7 July",#N/A,FALSE,"Jul2004";"2004 8 August",#N/A,FALSE,"Aug2004";"2004 9 Sept",#N/A,FALSE,"Sep2004";"2004 10 Oct",#N/A,FALSE,"Oct2004";#N/A,#N/A,FALSE,"Nov2004";#N/A,#N/A,FALSE,"Dec2004"}</definedName>
    <definedName name="wrn.year._.2004._2_2" localSheetId="7">{"2004 4 April",#N/A,FALSE,"Apr2004";"2004 5 May",#N/A,FALSE,"May2004";"2004 6 June",#N/A,FALSE,"Jun2004";"2004 7 July",#N/A,FALSE,"Jul2004";"2004 8 August",#N/A,FALSE,"Aug2004";"2004 9 Sept",#N/A,FALSE,"Sep2004";"2004 10 Oct",#N/A,FALSE,"Oct2004";#N/A,#N/A,FALSE,"Nov2004";#N/A,#N/A,FALSE,"Dec2004"}</definedName>
    <definedName name="wrn.year._.2004._2_2">{"2004 4 April",#N/A,FALSE,"Apr2004";"2004 5 May",#N/A,FALSE,"May2004";"2004 6 June",#N/A,FALSE,"Jun2004";"2004 7 July",#N/A,FALSE,"Jul2004";"2004 8 August",#N/A,FALSE,"Aug2004";"2004 9 Sept",#N/A,FALSE,"Sep2004";"2004 10 Oct",#N/A,FALSE,"Oct2004";#N/A,#N/A,FALSE,"Nov2004";#N/A,#N/A,FALSE,"Dec2004"}</definedName>
    <definedName name="wrn.year._.2004._2_2_1" localSheetId="7">{"2004 4 April",#N/A,FALSE,"Apr2004";"2004 5 May",#N/A,FALSE,"May2004";"2004 6 June",#N/A,FALSE,"Jun2004";"2004 7 July",#N/A,FALSE,"Jul2004";"2004 8 August",#N/A,FALSE,"Aug2004";"2004 9 Sept",#N/A,FALSE,"Sep2004";"2004 10 Oct",#N/A,FALSE,"Oct2004";#N/A,#N/A,FALSE,"Nov2004";#N/A,#N/A,FALSE,"Dec2004"}</definedName>
    <definedName name="wrn.year._.2004._2_2_1">{"2004 4 April",#N/A,FALSE,"Apr2004";"2004 5 May",#N/A,FALSE,"May2004";"2004 6 June",#N/A,FALSE,"Jun2004";"2004 7 July",#N/A,FALSE,"Jul2004";"2004 8 August",#N/A,FALSE,"Aug2004";"2004 9 Sept",#N/A,FALSE,"Sep2004";"2004 10 Oct",#N/A,FALSE,"Oct2004";#N/A,#N/A,FALSE,"Nov2004";#N/A,#N/A,FALSE,"Dec2004"}</definedName>
    <definedName name="wrn.year._.2004._2_3" localSheetId="7">{"2004 4 April",#N/A,FALSE,"Apr2004";"2004 5 May",#N/A,FALSE,"May2004";"2004 6 June",#N/A,FALSE,"Jun2004";"2004 7 July",#N/A,FALSE,"Jul2004";"2004 8 August",#N/A,FALSE,"Aug2004";"2004 9 Sept",#N/A,FALSE,"Sep2004";"2004 10 Oct",#N/A,FALSE,"Oct2004";#N/A,#N/A,FALSE,"Nov2004";#N/A,#N/A,FALSE,"Dec2004"}</definedName>
    <definedName name="wrn.year._.2004._2_3">{"2004 4 April",#N/A,FALSE,"Apr2004";"2004 5 May",#N/A,FALSE,"May2004";"2004 6 June",#N/A,FALSE,"Jun2004";"2004 7 July",#N/A,FALSE,"Jul2004";"2004 8 August",#N/A,FALSE,"Aug2004";"2004 9 Sept",#N/A,FALSE,"Sep2004";"2004 10 Oct",#N/A,FALSE,"Oct2004";#N/A,#N/A,FALSE,"Nov2004";#N/A,#N/A,FALSE,"Dec2004"}</definedName>
    <definedName name="wrn.year._.2004._2_3_1" localSheetId="7">{"2004 4 April",#N/A,FALSE,"Apr2004";"2004 5 May",#N/A,FALSE,"May2004";"2004 6 June",#N/A,FALSE,"Jun2004";"2004 7 July",#N/A,FALSE,"Jul2004";"2004 8 August",#N/A,FALSE,"Aug2004";"2004 9 Sept",#N/A,FALSE,"Sep2004";"2004 10 Oct",#N/A,FALSE,"Oct2004";#N/A,#N/A,FALSE,"Nov2004";#N/A,#N/A,FALSE,"Dec2004"}</definedName>
    <definedName name="wrn.year._.2004._2_3_1">{"2004 4 April",#N/A,FALSE,"Apr2004";"2004 5 May",#N/A,FALSE,"May2004";"2004 6 June",#N/A,FALSE,"Jun2004";"2004 7 July",#N/A,FALSE,"Jul2004";"2004 8 August",#N/A,FALSE,"Aug2004";"2004 9 Sept",#N/A,FALSE,"Sep2004";"2004 10 Oct",#N/A,FALSE,"Oct2004";#N/A,#N/A,FALSE,"Nov2004";#N/A,#N/A,FALSE,"Dec2004"}</definedName>
    <definedName name="wrn.year._.2004._2_4" localSheetId="7">{"2004 4 April",#N/A,FALSE,"Apr2004";"2004 5 May",#N/A,FALSE,"May2004";"2004 6 June",#N/A,FALSE,"Jun2004";"2004 7 July",#N/A,FALSE,"Jul2004";"2004 8 August",#N/A,FALSE,"Aug2004";"2004 9 Sept",#N/A,FALSE,"Sep2004";"2004 10 Oct",#N/A,FALSE,"Oct2004";#N/A,#N/A,FALSE,"Nov2004";#N/A,#N/A,FALSE,"Dec2004"}</definedName>
    <definedName name="wrn.year._.2004._2_4">{"2004 4 April",#N/A,FALSE,"Apr2004";"2004 5 May",#N/A,FALSE,"May2004";"2004 6 June",#N/A,FALSE,"Jun2004";"2004 7 July",#N/A,FALSE,"Jul2004";"2004 8 August",#N/A,FALSE,"Aug2004";"2004 9 Sept",#N/A,FALSE,"Sep2004";"2004 10 Oct",#N/A,FALSE,"Oct2004";#N/A,#N/A,FALSE,"Nov2004";#N/A,#N/A,FALSE,"Dec2004"}</definedName>
    <definedName name="wrn.year._.2004._2_4_1" localSheetId="7">{"2004 4 April",#N/A,FALSE,"Apr2004";"2004 5 May",#N/A,FALSE,"May2004";"2004 6 June",#N/A,FALSE,"Jun2004";"2004 7 July",#N/A,FALSE,"Jul2004";"2004 8 August",#N/A,FALSE,"Aug2004";"2004 9 Sept",#N/A,FALSE,"Sep2004";"2004 10 Oct",#N/A,FALSE,"Oct2004";#N/A,#N/A,FALSE,"Nov2004";#N/A,#N/A,FALSE,"Dec2004"}</definedName>
    <definedName name="wrn.year._.2004._2_4_1">{"2004 4 April",#N/A,FALSE,"Apr2004";"2004 5 May",#N/A,FALSE,"May2004";"2004 6 June",#N/A,FALSE,"Jun2004";"2004 7 July",#N/A,FALSE,"Jul2004";"2004 8 August",#N/A,FALSE,"Aug2004";"2004 9 Sept",#N/A,FALSE,"Sep2004";"2004 10 Oct",#N/A,FALSE,"Oct2004";#N/A,#N/A,FALSE,"Nov2004";#N/A,#N/A,FALSE,"Dec2004"}</definedName>
    <definedName name="wrn.year._.2004._2_5" localSheetId="7">{"2004 4 April",#N/A,FALSE,"Apr2004";"2004 5 May",#N/A,FALSE,"May2004";"2004 6 June",#N/A,FALSE,"Jun2004";"2004 7 July",#N/A,FALSE,"Jul2004";"2004 8 August",#N/A,FALSE,"Aug2004";"2004 9 Sept",#N/A,FALSE,"Sep2004";"2004 10 Oct",#N/A,FALSE,"Oct2004";#N/A,#N/A,FALSE,"Nov2004";#N/A,#N/A,FALSE,"Dec2004"}</definedName>
    <definedName name="wrn.year._.2004._2_5">{"2004 4 April",#N/A,FALSE,"Apr2004";"2004 5 May",#N/A,FALSE,"May2004";"2004 6 June",#N/A,FALSE,"Jun2004";"2004 7 July",#N/A,FALSE,"Jul2004";"2004 8 August",#N/A,FALSE,"Aug2004";"2004 9 Sept",#N/A,FALSE,"Sep2004";"2004 10 Oct",#N/A,FALSE,"Oct2004";#N/A,#N/A,FALSE,"Nov2004";#N/A,#N/A,FALSE,"Dec2004"}</definedName>
    <definedName name="wrn.year._.2004._3" localSheetId="7">{"2004 4 April",#N/A,FALSE,"Apr2004";"2004 5 May",#N/A,FALSE,"May2004";"2004 6 June",#N/A,FALSE,"Jun2004";"2004 7 July",#N/A,FALSE,"Jul2004";"2004 8 August",#N/A,FALSE,"Aug2004";"2004 9 Sept",#N/A,FALSE,"Sep2004";"2004 10 Oct",#N/A,FALSE,"Oct2004";#N/A,#N/A,FALSE,"Nov2004";#N/A,#N/A,FALSE,"Dec2004"}</definedName>
    <definedName name="wrn.year._.2004._3">{"2004 4 April",#N/A,FALSE,"Apr2004";"2004 5 May",#N/A,FALSE,"May2004";"2004 6 June",#N/A,FALSE,"Jun2004";"2004 7 July",#N/A,FALSE,"Jul2004";"2004 8 August",#N/A,FALSE,"Aug2004";"2004 9 Sept",#N/A,FALSE,"Sep2004";"2004 10 Oct",#N/A,FALSE,"Oct2004";#N/A,#N/A,FALSE,"Nov2004";#N/A,#N/A,FALSE,"Dec2004"}</definedName>
    <definedName name="wrn.year._.2004._3_1" localSheetId="7">{"2004 4 April",#N/A,FALSE,"Apr2004";"2004 5 May",#N/A,FALSE,"May2004";"2004 6 June",#N/A,FALSE,"Jun2004";"2004 7 July",#N/A,FALSE,"Jul2004";"2004 8 August",#N/A,FALSE,"Aug2004";"2004 9 Sept",#N/A,FALSE,"Sep2004";"2004 10 Oct",#N/A,FALSE,"Oct2004";#N/A,#N/A,FALSE,"Nov2004";#N/A,#N/A,FALSE,"Dec2004"}</definedName>
    <definedName name="wrn.year._.2004._3_1">{"2004 4 April",#N/A,FALSE,"Apr2004";"2004 5 May",#N/A,FALSE,"May2004";"2004 6 June",#N/A,FALSE,"Jun2004";"2004 7 July",#N/A,FALSE,"Jul2004";"2004 8 August",#N/A,FALSE,"Aug2004";"2004 9 Sept",#N/A,FALSE,"Sep2004";"2004 10 Oct",#N/A,FALSE,"Oct2004";#N/A,#N/A,FALSE,"Nov2004";#N/A,#N/A,FALSE,"Dec2004"}</definedName>
    <definedName name="wrn.year._.2004._3_1_1" localSheetId="7">{"2004 4 April",#N/A,FALSE,"Apr2004";"2004 5 May",#N/A,FALSE,"May2004";"2004 6 June",#N/A,FALSE,"Jun2004";"2004 7 July",#N/A,FALSE,"Jul2004";"2004 8 August",#N/A,FALSE,"Aug2004";"2004 9 Sept",#N/A,FALSE,"Sep2004";"2004 10 Oct",#N/A,FALSE,"Oct2004";#N/A,#N/A,FALSE,"Nov2004";#N/A,#N/A,FALSE,"Dec2004"}</definedName>
    <definedName name="wrn.year._.2004._3_1_1">{"2004 4 April",#N/A,FALSE,"Apr2004";"2004 5 May",#N/A,FALSE,"May2004";"2004 6 June",#N/A,FALSE,"Jun2004";"2004 7 July",#N/A,FALSE,"Jul2004";"2004 8 August",#N/A,FALSE,"Aug2004";"2004 9 Sept",#N/A,FALSE,"Sep2004";"2004 10 Oct",#N/A,FALSE,"Oct2004";#N/A,#N/A,FALSE,"Nov2004";#N/A,#N/A,FALSE,"Dec2004"}</definedName>
    <definedName name="wrn.year._.2004._3_1_1_1" localSheetId="7">{"2004 4 April",#N/A,FALSE,"Apr2004";"2004 5 May",#N/A,FALSE,"May2004";"2004 6 June",#N/A,FALSE,"Jun2004";"2004 7 July",#N/A,FALSE,"Jul2004";"2004 8 August",#N/A,FALSE,"Aug2004";"2004 9 Sept",#N/A,FALSE,"Sep2004";"2004 10 Oct",#N/A,FALSE,"Oct2004";#N/A,#N/A,FALSE,"Nov2004";#N/A,#N/A,FALSE,"Dec2004"}</definedName>
    <definedName name="wrn.year._.2004._3_1_1_1">{"2004 4 April",#N/A,FALSE,"Apr2004";"2004 5 May",#N/A,FALSE,"May2004";"2004 6 June",#N/A,FALSE,"Jun2004";"2004 7 July",#N/A,FALSE,"Jul2004";"2004 8 August",#N/A,FALSE,"Aug2004";"2004 9 Sept",#N/A,FALSE,"Sep2004";"2004 10 Oct",#N/A,FALSE,"Oct2004";#N/A,#N/A,FALSE,"Nov2004";#N/A,#N/A,FALSE,"Dec2004"}</definedName>
    <definedName name="wrn.year._.2004._3_1_2" localSheetId="7">{"2004 4 April",#N/A,FALSE,"Apr2004";"2004 5 May",#N/A,FALSE,"May2004";"2004 6 June",#N/A,FALSE,"Jun2004";"2004 7 July",#N/A,FALSE,"Jul2004";"2004 8 August",#N/A,FALSE,"Aug2004";"2004 9 Sept",#N/A,FALSE,"Sep2004";"2004 10 Oct",#N/A,FALSE,"Oct2004";#N/A,#N/A,FALSE,"Nov2004";#N/A,#N/A,FALSE,"Dec2004"}</definedName>
    <definedName name="wrn.year._.2004._3_1_2">{"2004 4 April",#N/A,FALSE,"Apr2004";"2004 5 May",#N/A,FALSE,"May2004";"2004 6 June",#N/A,FALSE,"Jun2004";"2004 7 July",#N/A,FALSE,"Jul2004";"2004 8 August",#N/A,FALSE,"Aug2004";"2004 9 Sept",#N/A,FALSE,"Sep2004";"2004 10 Oct",#N/A,FALSE,"Oct2004";#N/A,#N/A,FALSE,"Nov2004";#N/A,#N/A,FALSE,"Dec2004"}</definedName>
    <definedName name="wrn.year._.2004._3_2" localSheetId="7">{"2004 4 April",#N/A,FALSE,"Apr2004";"2004 5 May",#N/A,FALSE,"May2004";"2004 6 June",#N/A,FALSE,"Jun2004";"2004 7 July",#N/A,FALSE,"Jul2004";"2004 8 August",#N/A,FALSE,"Aug2004";"2004 9 Sept",#N/A,FALSE,"Sep2004";"2004 10 Oct",#N/A,FALSE,"Oct2004";#N/A,#N/A,FALSE,"Nov2004";#N/A,#N/A,FALSE,"Dec2004"}</definedName>
    <definedName name="wrn.year._.2004._3_2">{"2004 4 April",#N/A,FALSE,"Apr2004";"2004 5 May",#N/A,FALSE,"May2004";"2004 6 June",#N/A,FALSE,"Jun2004";"2004 7 July",#N/A,FALSE,"Jul2004";"2004 8 August",#N/A,FALSE,"Aug2004";"2004 9 Sept",#N/A,FALSE,"Sep2004";"2004 10 Oct",#N/A,FALSE,"Oct2004";#N/A,#N/A,FALSE,"Nov2004";#N/A,#N/A,FALSE,"Dec2004"}</definedName>
    <definedName name="wrn.year._.2004._3_2_1" localSheetId="7">{"2004 4 April",#N/A,FALSE,"Apr2004";"2004 5 May",#N/A,FALSE,"May2004";"2004 6 June",#N/A,FALSE,"Jun2004";"2004 7 July",#N/A,FALSE,"Jul2004";"2004 8 August",#N/A,FALSE,"Aug2004";"2004 9 Sept",#N/A,FALSE,"Sep2004";"2004 10 Oct",#N/A,FALSE,"Oct2004";#N/A,#N/A,FALSE,"Nov2004";#N/A,#N/A,FALSE,"Dec2004"}</definedName>
    <definedName name="wrn.year._.2004._3_2_1">{"2004 4 April",#N/A,FALSE,"Apr2004";"2004 5 May",#N/A,FALSE,"May2004";"2004 6 June",#N/A,FALSE,"Jun2004";"2004 7 July",#N/A,FALSE,"Jul2004";"2004 8 August",#N/A,FALSE,"Aug2004";"2004 9 Sept",#N/A,FALSE,"Sep2004";"2004 10 Oct",#N/A,FALSE,"Oct2004";#N/A,#N/A,FALSE,"Nov2004";#N/A,#N/A,FALSE,"Dec2004"}</definedName>
    <definedName name="wrn.year._.2004._3_3" localSheetId="7">{"2004 4 April",#N/A,FALSE,"Apr2004";"2004 5 May",#N/A,FALSE,"May2004";"2004 6 June",#N/A,FALSE,"Jun2004";"2004 7 July",#N/A,FALSE,"Jul2004";"2004 8 August",#N/A,FALSE,"Aug2004";"2004 9 Sept",#N/A,FALSE,"Sep2004";"2004 10 Oct",#N/A,FALSE,"Oct2004";#N/A,#N/A,FALSE,"Nov2004";#N/A,#N/A,FALSE,"Dec2004"}</definedName>
    <definedName name="wrn.year._.2004._3_3">{"2004 4 April",#N/A,FALSE,"Apr2004";"2004 5 May",#N/A,FALSE,"May2004";"2004 6 June",#N/A,FALSE,"Jun2004";"2004 7 July",#N/A,FALSE,"Jul2004";"2004 8 August",#N/A,FALSE,"Aug2004";"2004 9 Sept",#N/A,FALSE,"Sep2004";"2004 10 Oct",#N/A,FALSE,"Oct2004";#N/A,#N/A,FALSE,"Nov2004";#N/A,#N/A,FALSE,"Dec2004"}</definedName>
    <definedName name="wrn.year._.2004._3_3_1" localSheetId="7">{"2004 4 April",#N/A,FALSE,"Apr2004";"2004 5 May",#N/A,FALSE,"May2004";"2004 6 June",#N/A,FALSE,"Jun2004";"2004 7 July",#N/A,FALSE,"Jul2004";"2004 8 August",#N/A,FALSE,"Aug2004";"2004 9 Sept",#N/A,FALSE,"Sep2004";"2004 10 Oct",#N/A,FALSE,"Oct2004";#N/A,#N/A,FALSE,"Nov2004";#N/A,#N/A,FALSE,"Dec2004"}</definedName>
    <definedName name="wrn.year._.2004._3_3_1">{"2004 4 April",#N/A,FALSE,"Apr2004";"2004 5 May",#N/A,FALSE,"May2004";"2004 6 June",#N/A,FALSE,"Jun2004";"2004 7 July",#N/A,FALSE,"Jul2004";"2004 8 August",#N/A,FALSE,"Aug2004";"2004 9 Sept",#N/A,FALSE,"Sep2004";"2004 10 Oct",#N/A,FALSE,"Oct2004";#N/A,#N/A,FALSE,"Nov2004";#N/A,#N/A,FALSE,"Dec2004"}</definedName>
    <definedName name="wrn.year._.2004._3_4" localSheetId="7">{"2004 4 April",#N/A,FALSE,"Apr2004";"2004 5 May",#N/A,FALSE,"May2004";"2004 6 June",#N/A,FALSE,"Jun2004";"2004 7 July",#N/A,FALSE,"Jul2004";"2004 8 August",#N/A,FALSE,"Aug2004";"2004 9 Sept",#N/A,FALSE,"Sep2004";"2004 10 Oct",#N/A,FALSE,"Oct2004";#N/A,#N/A,FALSE,"Nov2004";#N/A,#N/A,FALSE,"Dec2004"}</definedName>
    <definedName name="wrn.year._.2004._3_4">{"2004 4 April",#N/A,FALSE,"Apr2004";"2004 5 May",#N/A,FALSE,"May2004";"2004 6 June",#N/A,FALSE,"Jun2004";"2004 7 July",#N/A,FALSE,"Jul2004";"2004 8 August",#N/A,FALSE,"Aug2004";"2004 9 Sept",#N/A,FALSE,"Sep2004";"2004 10 Oct",#N/A,FALSE,"Oct2004";#N/A,#N/A,FALSE,"Nov2004";#N/A,#N/A,FALSE,"Dec2004"}</definedName>
    <definedName name="wrn.year._.2004._3_4_1" localSheetId="7">{"2004 4 April",#N/A,FALSE,"Apr2004";"2004 5 May",#N/A,FALSE,"May2004";"2004 6 June",#N/A,FALSE,"Jun2004";"2004 7 July",#N/A,FALSE,"Jul2004";"2004 8 August",#N/A,FALSE,"Aug2004";"2004 9 Sept",#N/A,FALSE,"Sep2004";"2004 10 Oct",#N/A,FALSE,"Oct2004";#N/A,#N/A,FALSE,"Nov2004";#N/A,#N/A,FALSE,"Dec2004"}</definedName>
    <definedName name="wrn.year._.2004._3_4_1">{"2004 4 April",#N/A,FALSE,"Apr2004";"2004 5 May",#N/A,FALSE,"May2004";"2004 6 June",#N/A,FALSE,"Jun2004";"2004 7 July",#N/A,FALSE,"Jul2004";"2004 8 August",#N/A,FALSE,"Aug2004";"2004 9 Sept",#N/A,FALSE,"Sep2004";"2004 10 Oct",#N/A,FALSE,"Oct2004";#N/A,#N/A,FALSE,"Nov2004";#N/A,#N/A,FALSE,"Dec2004"}</definedName>
    <definedName name="wrn.year._.2004._3_5" localSheetId="7">{"2004 4 April",#N/A,FALSE,"Apr2004";"2004 5 May",#N/A,FALSE,"May2004";"2004 6 June",#N/A,FALSE,"Jun2004";"2004 7 July",#N/A,FALSE,"Jul2004";"2004 8 August",#N/A,FALSE,"Aug2004";"2004 9 Sept",#N/A,FALSE,"Sep2004";"2004 10 Oct",#N/A,FALSE,"Oct2004";#N/A,#N/A,FALSE,"Nov2004";#N/A,#N/A,FALSE,"Dec2004"}</definedName>
    <definedName name="wrn.year._.2004._3_5">{"2004 4 April",#N/A,FALSE,"Apr2004";"2004 5 May",#N/A,FALSE,"May2004";"2004 6 June",#N/A,FALSE,"Jun2004";"2004 7 July",#N/A,FALSE,"Jul2004";"2004 8 August",#N/A,FALSE,"Aug2004";"2004 9 Sept",#N/A,FALSE,"Sep2004";"2004 10 Oct",#N/A,FALSE,"Oct2004";#N/A,#N/A,FALSE,"Nov2004";#N/A,#N/A,FALSE,"Dec2004"}</definedName>
    <definedName name="wrn.year._.2004._4" localSheetId="7">{"2004 4 April",#N/A,FALSE,"Apr2004";"2004 5 May",#N/A,FALSE,"May2004";"2004 6 June",#N/A,FALSE,"Jun2004";"2004 7 July",#N/A,FALSE,"Jul2004";"2004 8 August",#N/A,FALSE,"Aug2004";"2004 9 Sept",#N/A,FALSE,"Sep2004";"2004 10 Oct",#N/A,FALSE,"Oct2004";#N/A,#N/A,FALSE,"Nov2004";#N/A,#N/A,FALSE,"Dec2004"}</definedName>
    <definedName name="wrn.year._.2004._4">{"2004 4 April",#N/A,FALSE,"Apr2004";"2004 5 May",#N/A,FALSE,"May2004";"2004 6 June",#N/A,FALSE,"Jun2004";"2004 7 July",#N/A,FALSE,"Jul2004";"2004 8 August",#N/A,FALSE,"Aug2004";"2004 9 Sept",#N/A,FALSE,"Sep2004";"2004 10 Oct",#N/A,FALSE,"Oct2004";#N/A,#N/A,FALSE,"Nov2004";#N/A,#N/A,FALSE,"Dec2004"}</definedName>
    <definedName name="wrn.year._.2004._4_1" localSheetId="7">{"2004 4 April",#N/A,FALSE,"Apr2004";"2004 5 May",#N/A,FALSE,"May2004";"2004 6 June",#N/A,FALSE,"Jun2004";"2004 7 July",#N/A,FALSE,"Jul2004";"2004 8 August",#N/A,FALSE,"Aug2004";"2004 9 Sept",#N/A,FALSE,"Sep2004";"2004 10 Oct",#N/A,FALSE,"Oct2004";#N/A,#N/A,FALSE,"Nov2004";#N/A,#N/A,FALSE,"Dec2004"}</definedName>
    <definedName name="wrn.year._.2004._4_1">{"2004 4 April",#N/A,FALSE,"Apr2004";"2004 5 May",#N/A,FALSE,"May2004";"2004 6 June",#N/A,FALSE,"Jun2004";"2004 7 July",#N/A,FALSE,"Jul2004";"2004 8 August",#N/A,FALSE,"Aug2004";"2004 9 Sept",#N/A,FALSE,"Sep2004";"2004 10 Oct",#N/A,FALSE,"Oct2004";#N/A,#N/A,FALSE,"Nov2004";#N/A,#N/A,FALSE,"Dec2004"}</definedName>
    <definedName name="wrn.year._.2004._4_1_1" localSheetId="7">{"2004 4 April",#N/A,FALSE,"Apr2004";"2004 5 May",#N/A,FALSE,"May2004";"2004 6 June",#N/A,FALSE,"Jun2004";"2004 7 July",#N/A,FALSE,"Jul2004";"2004 8 August",#N/A,FALSE,"Aug2004";"2004 9 Sept",#N/A,FALSE,"Sep2004";"2004 10 Oct",#N/A,FALSE,"Oct2004";#N/A,#N/A,FALSE,"Nov2004";#N/A,#N/A,FALSE,"Dec2004"}</definedName>
    <definedName name="wrn.year._.2004._4_1_1">{"2004 4 April",#N/A,FALSE,"Apr2004";"2004 5 May",#N/A,FALSE,"May2004";"2004 6 June",#N/A,FALSE,"Jun2004";"2004 7 July",#N/A,FALSE,"Jul2004";"2004 8 August",#N/A,FALSE,"Aug2004";"2004 9 Sept",#N/A,FALSE,"Sep2004";"2004 10 Oct",#N/A,FALSE,"Oct2004";#N/A,#N/A,FALSE,"Nov2004";#N/A,#N/A,FALSE,"Dec2004"}</definedName>
    <definedName name="wrn.year._.2004._4_1_1_1" localSheetId="7">{"2004 4 April",#N/A,FALSE,"Apr2004";"2004 5 May",#N/A,FALSE,"May2004";"2004 6 June",#N/A,FALSE,"Jun2004";"2004 7 July",#N/A,FALSE,"Jul2004";"2004 8 August",#N/A,FALSE,"Aug2004";"2004 9 Sept",#N/A,FALSE,"Sep2004";"2004 10 Oct",#N/A,FALSE,"Oct2004";#N/A,#N/A,FALSE,"Nov2004";#N/A,#N/A,FALSE,"Dec2004"}</definedName>
    <definedName name="wrn.year._.2004._4_1_1_1">{"2004 4 April",#N/A,FALSE,"Apr2004";"2004 5 May",#N/A,FALSE,"May2004";"2004 6 June",#N/A,FALSE,"Jun2004";"2004 7 July",#N/A,FALSE,"Jul2004";"2004 8 August",#N/A,FALSE,"Aug2004";"2004 9 Sept",#N/A,FALSE,"Sep2004";"2004 10 Oct",#N/A,FALSE,"Oct2004";#N/A,#N/A,FALSE,"Nov2004";#N/A,#N/A,FALSE,"Dec2004"}</definedName>
    <definedName name="wrn.year._.2004._4_1_2" localSheetId="7">{"2004 4 April",#N/A,FALSE,"Apr2004";"2004 5 May",#N/A,FALSE,"May2004";"2004 6 June",#N/A,FALSE,"Jun2004";"2004 7 July",#N/A,FALSE,"Jul2004";"2004 8 August",#N/A,FALSE,"Aug2004";"2004 9 Sept",#N/A,FALSE,"Sep2004";"2004 10 Oct",#N/A,FALSE,"Oct2004";#N/A,#N/A,FALSE,"Nov2004";#N/A,#N/A,FALSE,"Dec2004"}</definedName>
    <definedName name="wrn.year._.2004._4_1_2">{"2004 4 April",#N/A,FALSE,"Apr2004";"2004 5 May",#N/A,FALSE,"May2004";"2004 6 June",#N/A,FALSE,"Jun2004";"2004 7 July",#N/A,FALSE,"Jul2004";"2004 8 August",#N/A,FALSE,"Aug2004";"2004 9 Sept",#N/A,FALSE,"Sep2004";"2004 10 Oct",#N/A,FALSE,"Oct2004";#N/A,#N/A,FALSE,"Nov2004";#N/A,#N/A,FALSE,"Dec2004"}</definedName>
    <definedName name="wrn.year._.2004._4_2" localSheetId="7">{"2004 4 April",#N/A,FALSE,"Apr2004";"2004 5 May",#N/A,FALSE,"May2004";"2004 6 June",#N/A,FALSE,"Jun2004";"2004 7 July",#N/A,FALSE,"Jul2004";"2004 8 August",#N/A,FALSE,"Aug2004";"2004 9 Sept",#N/A,FALSE,"Sep2004";"2004 10 Oct",#N/A,FALSE,"Oct2004";#N/A,#N/A,FALSE,"Nov2004";#N/A,#N/A,FALSE,"Dec2004"}</definedName>
    <definedName name="wrn.year._.2004._4_2">{"2004 4 April",#N/A,FALSE,"Apr2004";"2004 5 May",#N/A,FALSE,"May2004";"2004 6 June",#N/A,FALSE,"Jun2004";"2004 7 July",#N/A,FALSE,"Jul2004";"2004 8 August",#N/A,FALSE,"Aug2004";"2004 9 Sept",#N/A,FALSE,"Sep2004";"2004 10 Oct",#N/A,FALSE,"Oct2004";#N/A,#N/A,FALSE,"Nov2004";#N/A,#N/A,FALSE,"Dec2004"}</definedName>
    <definedName name="wrn.year._.2004._4_2_1" localSheetId="7">{"2004 4 April",#N/A,FALSE,"Apr2004";"2004 5 May",#N/A,FALSE,"May2004";"2004 6 June",#N/A,FALSE,"Jun2004";"2004 7 July",#N/A,FALSE,"Jul2004";"2004 8 August",#N/A,FALSE,"Aug2004";"2004 9 Sept",#N/A,FALSE,"Sep2004";"2004 10 Oct",#N/A,FALSE,"Oct2004";#N/A,#N/A,FALSE,"Nov2004";#N/A,#N/A,FALSE,"Dec2004"}</definedName>
    <definedName name="wrn.year._.2004._4_2_1">{"2004 4 April",#N/A,FALSE,"Apr2004";"2004 5 May",#N/A,FALSE,"May2004";"2004 6 June",#N/A,FALSE,"Jun2004";"2004 7 July",#N/A,FALSE,"Jul2004";"2004 8 August",#N/A,FALSE,"Aug2004";"2004 9 Sept",#N/A,FALSE,"Sep2004";"2004 10 Oct",#N/A,FALSE,"Oct2004";#N/A,#N/A,FALSE,"Nov2004";#N/A,#N/A,FALSE,"Dec2004"}</definedName>
    <definedName name="wrn.year._.2004._4_3" localSheetId="7">{"2004 4 April",#N/A,FALSE,"Apr2004";"2004 5 May",#N/A,FALSE,"May2004";"2004 6 June",#N/A,FALSE,"Jun2004";"2004 7 July",#N/A,FALSE,"Jul2004";"2004 8 August",#N/A,FALSE,"Aug2004";"2004 9 Sept",#N/A,FALSE,"Sep2004";"2004 10 Oct",#N/A,FALSE,"Oct2004";#N/A,#N/A,FALSE,"Nov2004";#N/A,#N/A,FALSE,"Dec2004"}</definedName>
    <definedName name="wrn.year._.2004._4_3">{"2004 4 April",#N/A,FALSE,"Apr2004";"2004 5 May",#N/A,FALSE,"May2004";"2004 6 June",#N/A,FALSE,"Jun2004";"2004 7 July",#N/A,FALSE,"Jul2004";"2004 8 August",#N/A,FALSE,"Aug2004";"2004 9 Sept",#N/A,FALSE,"Sep2004";"2004 10 Oct",#N/A,FALSE,"Oct2004";#N/A,#N/A,FALSE,"Nov2004";#N/A,#N/A,FALSE,"Dec2004"}</definedName>
    <definedName name="wrn.year._.2004._4_3_1" localSheetId="7">{"2004 4 April",#N/A,FALSE,"Apr2004";"2004 5 May",#N/A,FALSE,"May2004";"2004 6 June",#N/A,FALSE,"Jun2004";"2004 7 July",#N/A,FALSE,"Jul2004";"2004 8 August",#N/A,FALSE,"Aug2004";"2004 9 Sept",#N/A,FALSE,"Sep2004";"2004 10 Oct",#N/A,FALSE,"Oct2004";#N/A,#N/A,FALSE,"Nov2004";#N/A,#N/A,FALSE,"Dec2004"}</definedName>
    <definedName name="wrn.year._.2004._4_3_1">{"2004 4 April",#N/A,FALSE,"Apr2004";"2004 5 May",#N/A,FALSE,"May2004";"2004 6 June",#N/A,FALSE,"Jun2004";"2004 7 July",#N/A,FALSE,"Jul2004";"2004 8 August",#N/A,FALSE,"Aug2004";"2004 9 Sept",#N/A,FALSE,"Sep2004";"2004 10 Oct",#N/A,FALSE,"Oct2004";#N/A,#N/A,FALSE,"Nov2004";#N/A,#N/A,FALSE,"Dec2004"}</definedName>
    <definedName name="wrn.year._.2004._4_4" localSheetId="7">{"2004 4 April",#N/A,FALSE,"Apr2004";"2004 5 May",#N/A,FALSE,"May2004";"2004 6 June",#N/A,FALSE,"Jun2004";"2004 7 July",#N/A,FALSE,"Jul2004";"2004 8 August",#N/A,FALSE,"Aug2004";"2004 9 Sept",#N/A,FALSE,"Sep2004";"2004 10 Oct",#N/A,FALSE,"Oct2004";#N/A,#N/A,FALSE,"Nov2004";#N/A,#N/A,FALSE,"Dec2004"}</definedName>
    <definedName name="wrn.year._.2004._4_4">{"2004 4 April",#N/A,FALSE,"Apr2004";"2004 5 May",#N/A,FALSE,"May2004";"2004 6 June",#N/A,FALSE,"Jun2004";"2004 7 July",#N/A,FALSE,"Jul2004";"2004 8 August",#N/A,FALSE,"Aug2004";"2004 9 Sept",#N/A,FALSE,"Sep2004";"2004 10 Oct",#N/A,FALSE,"Oct2004";#N/A,#N/A,FALSE,"Nov2004";#N/A,#N/A,FALSE,"Dec2004"}</definedName>
    <definedName name="wrn.year._.2004._4_4_1" localSheetId="7">{"2004 4 April",#N/A,FALSE,"Apr2004";"2004 5 May",#N/A,FALSE,"May2004";"2004 6 June",#N/A,FALSE,"Jun2004";"2004 7 July",#N/A,FALSE,"Jul2004";"2004 8 August",#N/A,FALSE,"Aug2004";"2004 9 Sept",#N/A,FALSE,"Sep2004";"2004 10 Oct",#N/A,FALSE,"Oct2004";#N/A,#N/A,FALSE,"Nov2004";#N/A,#N/A,FALSE,"Dec2004"}</definedName>
    <definedName name="wrn.year._.2004._4_4_1">{"2004 4 April",#N/A,FALSE,"Apr2004";"2004 5 May",#N/A,FALSE,"May2004";"2004 6 June",#N/A,FALSE,"Jun2004";"2004 7 July",#N/A,FALSE,"Jul2004";"2004 8 August",#N/A,FALSE,"Aug2004";"2004 9 Sept",#N/A,FALSE,"Sep2004";"2004 10 Oct",#N/A,FALSE,"Oct2004";#N/A,#N/A,FALSE,"Nov2004";#N/A,#N/A,FALSE,"Dec2004"}</definedName>
    <definedName name="wrn.year._.2004._4_5" localSheetId="7">{"2004 4 April",#N/A,FALSE,"Apr2004";"2004 5 May",#N/A,FALSE,"May2004";"2004 6 June",#N/A,FALSE,"Jun2004";"2004 7 July",#N/A,FALSE,"Jul2004";"2004 8 August",#N/A,FALSE,"Aug2004";"2004 9 Sept",#N/A,FALSE,"Sep2004";"2004 10 Oct",#N/A,FALSE,"Oct2004";#N/A,#N/A,FALSE,"Nov2004";#N/A,#N/A,FALSE,"Dec2004"}</definedName>
    <definedName name="wrn.year._.2004._4_5">{"2004 4 April",#N/A,FALSE,"Apr2004";"2004 5 May",#N/A,FALSE,"May2004";"2004 6 June",#N/A,FALSE,"Jun2004";"2004 7 July",#N/A,FALSE,"Jul2004";"2004 8 August",#N/A,FALSE,"Aug2004";"2004 9 Sept",#N/A,FALSE,"Sep2004";"2004 10 Oct",#N/A,FALSE,"Oct2004";#N/A,#N/A,FALSE,"Nov2004";#N/A,#N/A,FALSE,"Dec2004"}</definedName>
    <definedName name="wrn.year._.2004._5" localSheetId="7">{"2004 4 April",#N/A,FALSE,"Apr2004";"2004 5 May",#N/A,FALSE,"May2004";"2004 6 June",#N/A,FALSE,"Jun2004";"2004 7 July",#N/A,FALSE,"Jul2004";"2004 8 August",#N/A,FALSE,"Aug2004";"2004 9 Sept",#N/A,FALSE,"Sep2004";"2004 10 Oct",#N/A,FALSE,"Oct2004";#N/A,#N/A,FALSE,"Nov2004";#N/A,#N/A,FALSE,"Dec2004"}</definedName>
    <definedName name="wrn.year._.2004._5">{"2004 4 April",#N/A,FALSE,"Apr2004";"2004 5 May",#N/A,FALSE,"May2004";"2004 6 June",#N/A,FALSE,"Jun2004";"2004 7 July",#N/A,FALSE,"Jul2004";"2004 8 August",#N/A,FALSE,"Aug2004";"2004 9 Sept",#N/A,FALSE,"Sep2004";"2004 10 Oct",#N/A,FALSE,"Oct2004";#N/A,#N/A,FALSE,"Nov2004";#N/A,#N/A,FALSE,"Dec2004"}</definedName>
    <definedName name="wrn.year._.2004._5_1" localSheetId="7">{"2004 4 April",#N/A,FALSE,"Apr2004";"2004 5 May",#N/A,FALSE,"May2004";"2004 6 June",#N/A,FALSE,"Jun2004";"2004 7 July",#N/A,FALSE,"Jul2004";"2004 8 August",#N/A,FALSE,"Aug2004";"2004 9 Sept",#N/A,FALSE,"Sep2004";"2004 10 Oct",#N/A,FALSE,"Oct2004";#N/A,#N/A,FALSE,"Nov2004";#N/A,#N/A,FALSE,"Dec2004"}</definedName>
    <definedName name="wrn.year._.2004._5_1">{"2004 4 April",#N/A,FALSE,"Apr2004";"2004 5 May",#N/A,FALSE,"May2004";"2004 6 June",#N/A,FALSE,"Jun2004";"2004 7 July",#N/A,FALSE,"Jul2004";"2004 8 August",#N/A,FALSE,"Aug2004";"2004 9 Sept",#N/A,FALSE,"Sep2004";"2004 10 Oct",#N/A,FALSE,"Oct2004";#N/A,#N/A,FALSE,"Nov2004";#N/A,#N/A,FALSE,"Dec2004"}</definedName>
    <definedName name="wrn.year._.2004._5_1_1" localSheetId="7">{"2004 4 April",#N/A,FALSE,"Apr2004";"2004 5 May",#N/A,FALSE,"May2004";"2004 6 June",#N/A,FALSE,"Jun2004";"2004 7 July",#N/A,FALSE,"Jul2004";"2004 8 August",#N/A,FALSE,"Aug2004";"2004 9 Sept",#N/A,FALSE,"Sep2004";"2004 10 Oct",#N/A,FALSE,"Oct2004";#N/A,#N/A,FALSE,"Nov2004";#N/A,#N/A,FALSE,"Dec2004"}</definedName>
    <definedName name="wrn.year._.2004._5_1_1">{"2004 4 April",#N/A,FALSE,"Apr2004";"2004 5 May",#N/A,FALSE,"May2004";"2004 6 June",#N/A,FALSE,"Jun2004";"2004 7 July",#N/A,FALSE,"Jul2004";"2004 8 August",#N/A,FALSE,"Aug2004";"2004 9 Sept",#N/A,FALSE,"Sep2004";"2004 10 Oct",#N/A,FALSE,"Oct2004";#N/A,#N/A,FALSE,"Nov2004";#N/A,#N/A,FALSE,"Dec2004"}</definedName>
    <definedName name="wrn.year._.2004._5_1_1_1" localSheetId="7">{"2004 4 April",#N/A,FALSE,"Apr2004";"2004 5 May",#N/A,FALSE,"May2004";"2004 6 June",#N/A,FALSE,"Jun2004";"2004 7 July",#N/A,FALSE,"Jul2004";"2004 8 August",#N/A,FALSE,"Aug2004";"2004 9 Sept",#N/A,FALSE,"Sep2004";"2004 10 Oct",#N/A,FALSE,"Oct2004";#N/A,#N/A,FALSE,"Nov2004";#N/A,#N/A,FALSE,"Dec2004"}</definedName>
    <definedName name="wrn.year._.2004._5_1_1_1">{"2004 4 April",#N/A,FALSE,"Apr2004";"2004 5 May",#N/A,FALSE,"May2004";"2004 6 June",#N/A,FALSE,"Jun2004";"2004 7 July",#N/A,FALSE,"Jul2004";"2004 8 August",#N/A,FALSE,"Aug2004";"2004 9 Sept",#N/A,FALSE,"Sep2004";"2004 10 Oct",#N/A,FALSE,"Oct2004";#N/A,#N/A,FALSE,"Nov2004";#N/A,#N/A,FALSE,"Dec2004"}</definedName>
    <definedName name="wrn.year._.2004._5_1_2" localSheetId="7">{"2004 4 April",#N/A,FALSE,"Apr2004";"2004 5 May",#N/A,FALSE,"May2004";"2004 6 June",#N/A,FALSE,"Jun2004";"2004 7 July",#N/A,FALSE,"Jul2004";"2004 8 August",#N/A,FALSE,"Aug2004";"2004 9 Sept",#N/A,FALSE,"Sep2004";"2004 10 Oct",#N/A,FALSE,"Oct2004";#N/A,#N/A,FALSE,"Nov2004";#N/A,#N/A,FALSE,"Dec2004"}</definedName>
    <definedName name="wrn.year._.2004._5_1_2">{"2004 4 April",#N/A,FALSE,"Apr2004";"2004 5 May",#N/A,FALSE,"May2004";"2004 6 June",#N/A,FALSE,"Jun2004";"2004 7 July",#N/A,FALSE,"Jul2004";"2004 8 August",#N/A,FALSE,"Aug2004";"2004 9 Sept",#N/A,FALSE,"Sep2004";"2004 10 Oct",#N/A,FALSE,"Oct2004";#N/A,#N/A,FALSE,"Nov2004";#N/A,#N/A,FALSE,"Dec2004"}</definedName>
    <definedName name="wrn.year._.2004._5_2" localSheetId="7">{"2004 4 April",#N/A,FALSE,"Apr2004";"2004 5 May",#N/A,FALSE,"May2004";"2004 6 June",#N/A,FALSE,"Jun2004";"2004 7 July",#N/A,FALSE,"Jul2004";"2004 8 August",#N/A,FALSE,"Aug2004";"2004 9 Sept",#N/A,FALSE,"Sep2004";"2004 10 Oct",#N/A,FALSE,"Oct2004";#N/A,#N/A,FALSE,"Nov2004";#N/A,#N/A,FALSE,"Dec2004"}</definedName>
    <definedName name="wrn.year._.2004._5_2">{"2004 4 April",#N/A,FALSE,"Apr2004";"2004 5 May",#N/A,FALSE,"May2004";"2004 6 June",#N/A,FALSE,"Jun2004";"2004 7 July",#N/A,FALSE,"Jul2004";"2004 8 August",#N/A,FALSE,"Aug2004";"2004 9 Sept",#N/A,FALSE,"Sep2004";"2004 10 Oct",#N/A,FALSE,"Oct2004";#N/A,#N/A,FALSE,"Nov2004";#N/A,#N/A,FALSE,"Dec2004"}</definedName>
    <definedName name="wrn.year._.2004._5_2_1" localSheetId="7">{"2004 4 April",#N/A,FALSE,"Apr2004";"2004 5 May",#N/A,FALSE,"May2004";"2004 6 June",#N/A,FALSE,"Jun2004";"2004 7 July",#N/A,FALSE,"Jul2004";"2004 8 August",#N/A,FALSE,"Aug2004";"2004 9 Sept",#N/A,FALSE,"Sep2004";"2004 10 Oct",#N/A,FALSE,"Oct2004";#N/A,#N/A,FALSE,"Nov2004";#N/A,#N/A,FALSE,"Dec2004"}</definedName>
    <definedName name="wrn.year._.2004._5_2_1">{"2004 4 April",#N/A,FALSE,"Apr2004";"2004 5 May",#N/A,FALSE,"May2004";"2004 6 June",#N/A,FALSE,"Jun2004";"2004 7 July",#N/A,FALSE,"Jul2004";"2004 8 August",#N/A,FALSE,"Aug2004";"2004 9 Sept",#N/A,FALSE,"Sep2004";"2004 10 Oct",#N/A,FALSE,"Oct2004";#N/A,#N/A,FALSE,"Nov2004";#N/A,#N/A,FALSE,"Dec2004"}</definedName>
    <definedName name="wrn.year._.2004._5_3" localSheetId="7">{"2004 4 April",#N/A,FALSE,"Apr2004";"2004 5 May",#N/A,FALSE,"May2004";"2004 6 June",#N/A,FALSE,"Jun2004";"2004 7 July",#N/A,FALSE,"Jul2004";"2004 8 August",#N/A,FALSE,"Aug2004";"2004 9 Sept",#N/A,FALSE,"Sep2004";"2004 10 Oct",#N/A,FALSE,"Oct2004";#N/A,#N/A,FALSE,"Nov2004";#N/A,#N/A,FALSE,"Dec2004"}</definedName>
    <definedName name="wrn.year._.2004._5_3">{"2004 4 April",#N/A,FALSE,"Apr2004";"2004 5 May",#N/A,FALSE,"May2004";"2004 6 June",#N/A,FALSE,"Jun2004";"2004 7 July",#N/A,FALSE,"Jul2004";"2004 8 August",#N/A,FALSE,"Aug2004";"2004 9 Sept",#N/A,FALSE,"Sep2004";"2004 10 Oct",#N/A,FALSE,"Oct2004";#N/A,#N/A,FALSE,"Nov2004";#N/A,#N/A,FALSE,"Dec2004"}</definedName>
    <definedName name="wrn.year._.2004._5_3_1" localSheetId="7">{"2004 4 April",#N/A,FALSE,"Apr2004";"2004 5 May",#N/A,FALSE,"May2004";"2004 6 June",#N/A,FALSE,"Jun2004";"2004 7 July",#N/A,FALSE,"Jul2004";"2004 8 August",#N/A,FALSE,"Aug2004";"2004 9 Sept",#N/A,FALSE,"Sep2004";"2004 10 Oct",#N/A,FALSE,"Oct2004";#N/A,#N/A,FALSE,"Nov2004";#N/A,#N/A,FALSE,"Dec2004"}</definedName>
    <definedName name="wrn.year._.2004._5_3_1">{"2004 4 April",#N/A,FALSE,"Apr2004";"2004 5 May",#N/A,FALSE,"May2004";"2004 6 June",#N/A,FALSE,"Jun2004";"2004 7 July",#N/A,FALSE,"Jul2004";"2004 8 August",#N/A,FALSE,"Aug2004";"2004 9 Sept",#N/A,FALSE,"Sep2004";"2004 10 Oct",#N/A,FALSE,"Oct2004";#N/A,#N/A,FALSE,"Nov2004";#N/A,#N/A,FALSE,"Dec2004"}</definedName>
    <definedName name="wrn.year._.2004._5_4" localSheetId="7">{"2004 4 April",#N/A,FALSE,"Apr2004";"2004 5 May",#N/A,FALSE,"May2004";"2004 6 June",#N/A,FALSE,"Jun2004";"2004 7 July",#N/A,FALSE,"Jul2004";"2004 8 August",#N/A,FALSE,"Aug2004";"2004 9 Sept",#N/A,FALSE,"Sep2004";"2004 10 Oct",#N/A,FALSE,"Oct2004";#N/A,#N/A,FALSE,"Nov2004";#N/A,#N/A,FALSE,"Dec2004"}</definedName>
    <definedName name="wrn.year._.2004._5_4">{"2004 4 April",#N/A,FALSE,"Apr2004";"2004 5 May",#N/A,FALSE,"May2004";"2004 6 June",#N/A,FALSE,"Jun2004";"2004 7 July",#N/A,FALSE,"Jul2004";"2004 8 August",#N/A,FALSE,"Aug2004";"2004 9 Sept",#N/A,FALSE,"Sep2004";"2004 10 Oct",#N/A,FALSE,"Oct2004";#N/A,#N/A,FALSE,"Nov2004";#N/A,#N/A,FALSE,"Dec2004"}</definedName>
    <definedName name="wrn.year._.2004._5_4_1" localSheetId="7">{"2004 4 April",#N/A,FALSE,"Apr2004";"2004 5 May",#N/A,FALSE,"May2004";"2004 6 June",#N/A,FALSE,"Jun2004";"2004 7 July",#N/A,FALSE,"Jul2004";"2004 8 August",#N/A,FALSE,"Aug2004";"2004 9 Sept",#N/A,FALSE,"Sep2004";"2004 10 Oct",#N/A,FALSE,"Oct2004";#N/A,#N/A,FALSE,"Nov2004";#N/A,#N/A,FALSE,"Dec2004"}</definedName>
    <definedName name="wrn.year._.2004._5_4_1">{"2004 4 April",#N/A,FALSE,"Apr2004";"2004 5 May",#N/A,FALSE,"May2004";"2004 6 June",#N/A,FALSE,"Jun2004";"2004 7 July",#N/A,FALSE,"Jul2004";"2004 8 August",#N/A,FALSE,"Aug2004";"2004 9 Sept",#N/A,FALSE,"Sep2004";"2004 10 Oct",#N/A,FALSE,"Oct2004";#N/A,#N/A,FALSE,"Nov2004";#N/A,#N/A,FALSE,"Dec2004"}</definedName>
    <definedName name="wrn.year._.2004._5_5" localSheetId="7">{"2004 4 April",#N/A,FALSE,"Apr2004";"2004 5 May",#N/A,FALSE,"May2004";"2004 6 June",#N/A,FALSE,"Jun2004";"2004 7 July",#N/A,FALSE,"Jul2004";"2004 8 August",#N/A,FALSE,"Aug2004";"2004 9 Sept",#N/A,FALSE,"Sep2004";"2004 10 Oct",#N/A,FALSE,"Oct2004";#N/A,#N/A,FALSE,"Nov2004";#N/A,#N/A,FALSE,"Dec2004"}</definedName>
    <definedName name="wrn.year._.2004._5_5">{"2004 4 April",#N/A,FALSE,"Apr2004";"2004 5 May",#N/A,FALSE,"May2004";"2004 6 June",#N/A,FALSE,"Jun2004";"2004 7 July",#N/A,FALSE,"Jul2004";"2004 8 August",#N/A,FALSE,"Aug2004";"2004 9 Sept",#N/A,FALSE,"Sep2004";"2004 10 Oct",#N/A,FALSE,"Oct2004";#N/A,#N/A,FALSE,"Nov2004";#N/A,#N/A,FALSE,"Dec2004"}</definedName>
    <definedName name="WS" localSheetId="7">{#N/A,#N/A,FALSE,"Renewals In Process";#N/A,#N/A,FALSE,"New Clients In Process";#N/A,#N/A,FALSE,"Completed New Clients";#N/A,#N/A,FALSE,"Completed Renewals"}</definedName>
    <definedName name="WS">{#N/A,#N/A,FALSE,"Renewals In Process";#N/A,#N/A,FALSE,"New Clients In Process";#N/A,#N/A,FALSE,"Completed New Clients";#N/A,#N/A,FALSE,"Completed Renewals"}</definedName>
    <definedName name="wvu.CapersView." localSheetId="7">{TRUE,TRUE,-2.75,-17,772.5,449.25,FALSE,TRUE,TRUE,TRUE,0,19,#N/A,30,#N/A,7.04065040650407,10.9795918367347,1,FALSE,FALSE,3,FALSE,1,FALSE,100,"Swvu.CapersView.","ACwvu.CapersView.",#N/A,FALSE,FALSE,0,0,0,0,2,"","&amp;R&amp;""Arial,Bold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7">{TRUE,TRUE,-2.75,-17,772.5,449.25,FALSE,TRUE,TRUE,TRUE,0,18,#N/A,1,#N/A,80.75,104.2,1,FALSE,FALSE,3,FALSE,1,FALSE,10,"Swvu.Japan_Capers_Ed_Pub.","ACwvu.Japan_Capers_Ed_Pub.",#N/A,FALSE,FALSE,0,0,0,0,2,"","&amp;R&amp;""Arial,Bold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7">{TRUE,TRUE,-2.75,-17,964.5,641.25,FALSE,TRUE,TRUE,TRUE,0,18,#N/A,11,#N/A,22.5227272727273,72.25,1,FALSE,FALSE,3,TRUE,1,FALSE,40,"Swvu.KJP_CC.","ACwvu.KJP_CC.",#N/A,FALSE,FALSE,0,0,0,0,2,"&amp;C&amp;""Arial,Bold""&amp;72Actual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ww" localSheetId="7">{#N/A,#N/A,FALSE,"schA"}</definedName>
    <definedName name="www">{#N/A,#N/A,FALSE,"schA"}</definedName>
    <definedName name="www_1" localSheetId="7">{#N/A,#N/A,FALSE,"schA"}</definedName>
    <definedName name="www_1">{#N/A,#N/A,FALSE,"schA"}</definedName>
    <definedName name="www_1_1" localSheetId="7">{#N/A,#N/A,FALSE,"schA"}</definedName>
    <definedName name="www_1_1">{#N/A,#N/A,FALSE,"schA"}</definedName>
    <definedName name="www_2" localSheetId="7">{#N/A,#N/A,FALSE,"schA"}</definedName>
    <definedName name="www_2">{#N/A,#N/A,FALSE,"schA"}</definedName>
    <definedName name="wwwwwwwwwwwwwwww" localSheetId="7">{#N/A,#N/A,FALSE,"Renewals In Process";#N/A,#N/A,FALSE,"New Clients In Process";#N/A,#N/A,FALSE,"Completed New Clients";#N/A,#N/A,FALSE,"Completed Renewals"}</definedName>
    <definedName name="wwwwwwwwwwwwwwww">{#N/A,#N/A,FALSE,"Renewals In Process";#N/A,#N/A,FALSE,"New Clients In Process";#N/A,#N/A,FALSE,"Completed New Clients";#N/A,#N/A,FALSE,"Completed Renewals"}</definedName>
    <definedName name="wyh" localSheetId="7">{#N/A,#N/A,FALSE,"Summary";#N/A,#N/A,FALSE,"Fed.State Prov";#N/A,#N/A,FALSE,"Foreign Prov";#N/A,#N/A,FALSE,"Thera Fgrn";#N/A,#N/A,FALSE,"CCD Fgrn";#N/A,#N/A,FALSE,"Biocine Fgrn";#N/A,#N/A,FALSE,"Vision Fgrn";#N/A,#N/A,FALSE,"Frgn vs Dom"}</definedName>
    <definedName name="wyh">{#N/A,#N/A,FALSE,"Summary";#N/A,#N/A,FALSE,"Fed.State Prov";#N/A,#N/A,FALSE,"Foreign Prov";#N/A,#N/A,FALSE,"Thera Fgrn";#N/A,#N/A,FALSE,"CCD Fgrn";#N/A,#N/A,FALSE,"Biocine Fgrn";#N/A,#N/A,FALSE,"Vision Fgrn";#N/A,#N/A,FALSE,"Frgn vs Dom"}</definedName>
    <definedName name="xa" localSheetId="7">{"'Metretek HTML'!$A$7:$W$42"}</definedName>
    <definedName name="xa">{"'Metretek HTML'!$A$7:$W$42"}</definedName>
    <definedName name="xcccv" localSheetId="7">{#N/A,#N/A,FALSE,"Expenditures";#N/A,#N/A,FALSE,"Property Placed In-Service";#N/A,#N/A,FALSE,"Removals";#N/A,#N/A,FALSE,"Retirements";#N/A,#N/A,FALSE,"CWIP Balances";#N/A,#N/A,FALSE,"CWIP_Expend_Ratios";#N/A,#N/A,FALSE,"CWIP_Yr_End";#N/A,#N/A,FALSE,"Nuc_Fuel";#N/A,#N/A,FALSE,"New_Gen";#N/A,#N/A,FALSE,"New_Trans";#N/A,#N/A,FALSE,"DSM";#N/A,#N/A,FALSE,"Factors"}</definedName>
    <definedName name="xcccv">{#N/A,#N/A,FALSE,"Expenditures";#N/A,#N/A,FALSE,"Property Placed In-Service";#N/A,#N/A,FALSE,"Removals";#N/A,#N/A,FALSE,"Retirements";#N/A,#N/A,FALSE,"CWIP Balances";#N/A,#N/A,FALSE,"CWIP_Expend_Ratios";#N/A,#N/A,FALSE,"CWIP_Yr_End";#N/A,#N/A,FALSE,"Nuc_Fuel";#N/A,#N/A,FALSE,"New_Gen";#N/A,#N/A,FALSE,"New_Trans";#N/A,#N/A,FALSE,"DSM";#N/A,#N/A,FALSE,"Factors"}</definedName>
    <definedName name="xcdffff" localSheetId="7">{#N/A,#N/A,FALSE,"schA"}</definedName>
    <definedName name="xcdffff">{#N/A,#N/A,FALSE,"schA"}</definedName>
    <definedName name="xdsdd" localSheetId="7">{#N/A,#N/A,FALSE,"schA"}</definedName>
    <definedName name="xdsdd">{#N/A,#N/A,FALSE,"schA"}</definedName>
    <definedName name="xdsseerf" localSheetId="7">{#N/A,#N/A,FALSE,"Expenditures";#N/A,#N/A,FALSE,"Property Placed In-Service";#N/A,#N/A,FALSE,"CWIP Balances"}</definedName>
    <definedName name="xdsseerf">{#N/A,#N/A,FALSE,"Expenditures";#N/A,#N/A,FALSE,"Property Placed In-Service";#N/A,#N/A,FALSE,"CWIP Balances"}</definedName>
    <definedName name="xfghfghygjytj">40269.094375</definedName>
    <definedName name="xls" localSheetId="7">{"'Metretek HTML'!$A$7:$W$42"}</definedName>
    <definedName name="xls">{"'Metretek HTML'!$A$7:$W$42"}</definedName>
    <definedName name="xnewname" localSheetId="7">{#N/A,#N/A,TRUE,"Rate P&amp;L";#N/A,#N/A,TRUE,"P&amp;L water";#N/A,#N/A,TRUE,"P&amp;L SH&amp;W";#N/A,#N/A,TRUE,"Rate G";#N/A,#N/A,TRUE,"Rate GV";#N/A,#N/A,TRUE,"Rate LG"}</definedName>
    <definedName name="xnewname">{#N/A,#N/A,TRUE,"Rate P&amp;L";#N/A,#N/A,TRUE,"P&amp;L water";#N/A,#N/A,TRUE,"P&amp;L SH&amp;W";#N/A,#N/A,TRUE,"Rate G";#N/A,#N/A,TRUE,"Rate GV";#N/A,#N/A,TRUE,"Rate LG"}</definedName>
    <definedName name="xnewname_1" localSheetId="7">{#N/A,#N/A,TRUE,"Rate P&amp;L";#N/A,#N/A,TRUE,"P&amp;L water";#N/A,#N/A,TRUE,"P&amp;L SH&amp;W";#N/A,#N/A,TRUE,"Rate G";#N/A,#N/A,TRUE,"Rate GV";#N/A,#N/A,TRUE,"Rate LG"}</definedName>
    <definedName name="xnewname_1">{#N/A,#N/A,TRUE,"Rate P&amp;L";#N/A,#N/A,TRUE,"P&amp;L water";#N/A,#N/A,TRUE,"P&amp;L SH&amp;W";#N/A,#N/A,TRUE,"Rate G";#N/A,#N/A,TRUE,"Rate GV";#N/A,#N/A,TRUE,"Rate LG"}</definedName>
    <definedName name="XO" localSheetId="7">{"'Metretek HTML'!$A$7:$W$42"}</definedName>
    <definedName name="XO">{"'Metretek HTML'!$A$7:$W$42"}</definedName>
    <definedName name="xoldname" localSheetId="7">{#N/A,#N/A,TRUE,"Rate P&amp;L";#N/A,#N/A,TRUE,"P&amp;L water";#N/A,#N/A,TRUE,"P&amp;L SH&amp;W";#N/A,#N/A,TRUE,"Rate G";#N/A,#N/A,TRUE,"Rate GV";#N/A,#N/A,TRUE,"Rate LG"}</definedName>
    <definedName name="xoldname">{#N/A,#N/A,TRUE,"Rate P&amp;L";#N/A,#N/A,TRUE,"P&amp;L water";#N/A,#N/A,TRUE,"P&amp;L SH&amp;W";#N/A,#N/A,TRUE,"Rate G";#N/A,#N/A,TRUE,"Rate GV";#N/A,#N/A,TRUE,"Rate LG"}</definedName>
    <definedName name="xoldname_1" localSheetId="7">{#N/A,#N/A,TRUE,"Rate P&amp;L";#N/A,#N/A,TRUE,"P&amp;L water";#N/A,#N/A,TRUE,"P&amp;L SH&amp;W";#N/A,#N/A,TRUE,"Rate G";#N/A,#N/A,TRUE,"Rate GV";#N/A,#N/A,TRUE,"Rate LG"}</definedName>
    <definedName name="xoldname_1">{#N/A,#N/A,TRUE,"Rate P&amp;L";#N/A,#N/A,TRUE,"P&amp;L water";#N/A,#N/A,TRUE,"P&amp;L SH&amp;W";#N/A,#N/A,TRUE,"Rate G";#N/A,#N/A,TRUE,"Rate GV";#N/A,#N/A,TRUE,"Rate LG"}</definedName>
    <definedName name="XRefColumnsCount">2</definedName>
    <definedName name="XRefCopyRangeCount">1</definedName>
    <definedName name="XRefPasteRangeCount">5</definedName>
    <definedName name="xs" localSheetId="7">{"'Metretek HTML'!$A$7:$W$42"}</definedName>
    <definedName name="xs">{"'Metretek HTML'!$A$7:$W$42"}</definedName>
    <definedName name="xx" localSheetId="7">YTD [3]Contbs!$A$1:$K$93</definedName>
    <definedName name="xx">YTD [3]Contbs!$A$1:$K$93</definedName>
    <definedName name="xxccc" localSheetId="7">{#N/A,#N/A,FALSE,"Expenditures";#N/A,#N/A,FALSE,"Property Placed In-Service";#N/A,#N/A,FALSE,"Removals";#N/A,#N/A,FALSE,"Retirements";#N/A,#N/A,FALSE,"CWIP Balances";#N/A,#N/A,FALSE,"CWIP_Expend_Ratios";#N/A,#N/A,FALSE,"CWIP_Yr_End"}</definedName>
    <definedName name="xxccc">{#N/A,#N/A,FALSE,"Expenditures";#N/A,#N/A,FALSE,"Property Placed In-Service";#N/A,#N/A,FALSE,"Removals";#N/A,#N/A,FALSE,"Retirements";#N/A,#N/A,FALSE,"CWIP Balances";#N/A,#N/A,FALSE,"CWIP_Expend_Ratios";#N/A,#N/A,FALSE,"CWIP_Yr_End"}</definedName>
    <definedName name="xxwhat" localSheetId="7">{#N/A,#N/A,TRUE,"Rate P&amp;L";#N/A,#N/A,TRUE,"P&amp;L water";#N/A,#N/A,TRUE,"P&amp;L SH&amp;W";#N/A,#N/A,TRUE,"Rate G";#N/A,#N/A,TRUE,"Rate GV";#N/A,#N/A,TRUE,"Rate LG"}</definedName>
    <definedName name="xxwhat">{#N/A,#N/A,TRUE,"Rate P&amp;L";#N/A,#N/A,TRUE,"P&amp;L water";#N/A,#N/A,TRUE,"P&amp;L SH&amp;W";#N/A,#N/A,TRUE,"Rate G";#N/A,#N/A,TRUE,"Rate GV";#N/A,#N/A,TRUE,"Rate LG"}</definedName>
    <definedName name="xxwhat_1" localSheetId="7">{#N/A,#N/A,TRUE,"Rate P&amp;L";#N/A,#N/A,TRUE,"P&amp;L water";#N/A,#N/A,TRUE,"P&amp;L SH&amp;W";#N/A,#N/A,TRUE,"Rate G";#N/A,#N/A,TRUE,"Rate GV";#N/A,#N/A,TRUE,"Rate LG"}</definedName>
    <definedName name="xxwhat_1">{#N/A,#N/A,TRUE,"Rate P&amp;L";#N/A,#N/A,TRUE,"P&amp;L water";#N/A,#N/A,TRUE,"P&amp;L SH&amp;W";#N/A,#N/A,TRUE,"Rate G";#N/A,#N/A,TRUE,"Rate GV";#N/A,#N/A,TRUE,"Rate LG"}</definedName>
    <definedName name="xxx" localSheetId="7">{#N/A,#N/A,FALSE,"O&amp;M by processes";#N/A,#N/A,FALSE,"Elec Act vs Bud";#N/A,#N/A,FALSE,"G&amp;A";#N/A,#N/A,FALSE,"BGS";#N/A,#N/A,FALSE,"Res Cost"}</definedName>
    <definedName name="xxx">{#N/A,#N/A,FALSE,"O&amp;M by processes";#N/A,#N/A,FALSE,"Elec Act vs Bud";#N/A,#N/A,FALSE,"G&amp;A";#N/A,#N/A,FALSE,"BGS";#N/A,#N/A,FALSE,"Res Cost"}</definedName>
    <definedName name="xxxx" localSheetId="7">{#N/A,#N/A,FALSE,"Aging Summary";#N/A,#N/A,FALSE,"Ratio Analysis";#N/A,#N/A,FALSE,"Test 120 Day Accts";#N/A,#N/A,FALSE,"Tickmarks"}</definedName>
    <definedName name="xxxx">{#N/A,#N/A,FALSE,"Aging Summary";#N/A,#N/A,FALSE,"Ratio Analysis";#N/A,#N/A,FALSE,"Test 120 Day Accts";#N/A,#N/A,FALSE,"Tickmarks"}</definedName>
    <definedName name="xxxxxxx" localSheetId="7">{"'Metretek HTML'!$A$7:$W$42"}</definedName>
    <definedName name="xxxxxxx">{"'Metretek HTML'!$A$7:$W$42"}</definedName>
    <definedName name="xxxxxxxxxxxx" localSheetId="7">{#N/A,#N/A,TRUE,"Rate P&amp;L";#N/A,#N/A,TRUE,"P&amp;L water";#N/A,#N/A,TRUE,"P&amp;L SH&amp;W";#N/A,#N/A,TRUE,"Rate G";#N/A,#N/A,TRUE,"Rate GV";#N/A,#N/A,TRUE,"Rate LG"}</definedName>
    <definedName name="xxxxxxxxxxxx">{#N/A,#N/A,TRUE,"Rate P&amp;L";#N/A,#N/A,TRUE,"P&amp;L water";#N/A,#N/A,TRUE,"P&amp;L SH&amp;W";#N/A,#N/A,TRUE,"Rate G";#N/A,#N/A,TRUE,"Rate GV";#N/A,#N/A,TRUE,"Rate LG"}</definedName>
    <definedName name="xxxxxxxxxxxx_1" localSheetId="7">{#N/A,#N/A,TRUE,"Rate P&amp;L";#N/A,#N/A,TRUE,"P&amp;L water";#N/A,#N/A,TRUE,"P&amp;L SH&amp;W";#N/A,#N/A,TRUE,"Rate G";#N/A,#N/A,TRUE,"Rate GV";#N/A,#N/A,TRUE,"Rate LG"}</definedName>
    <definedName name="xxxxxxxxxxxx_1">{#N/A,#N/A,TRUE,"Rate P&amp;L";#N/A,#N/A,TRUE,"P&amp;L water";#N/A,#N/A,TRUE,"P&amp;L SH&amp;W";#N/A,#N/A,TRUE,"Rate G";#N/A,#N/A,TRUE,"Rate GV";#N/A,#N/A,TRUE,"Rate LG"}</definedName>
    <definedName name="XXXXXXXXXXXXXX" localSheetId="7">{"'Metretek HTML'!$A$7:$W$42"}</definedName>
    <definedName name="XXXXXXXXXXXXXX">{"'Metretek HTML'!$A$7:$W$42"}</definedName>
    <definedName name="xxxxxxxxxxxxxxxxxxxxxxxxxxxxxx" localSheetId="7">{#N/A,#N/A,FALSE,"Aging Summary";#N/A,#N/A,FALSE,"Ratio Analysis";#N/A,#N/A,FALSE,"Test 120 Day Accts";#N/A,#N/A,FALSE,"Tickmarks"}</definedName>
    <definedName name="xxxxxxxxxxxxxxxxxxxxxxxxxxxxxx">{#N/A,#N/A,FALSE,"Aging Summary";#N/A,#N/A,FALSE,"Ratio Analysis";#N/A,#N/A,FALSE,"Test 120 Day Accts";#N/A,#N/A,FALSE,"Tickmarks"}</definedName>
    <definedName name="xy" localSheetId="7">{"'Metretek HTML'!$A$7:$W$42"}</definedName>
    <definedName name="xy">{"'Metretek HTML'!$A$7:$W$42"}</definedName>
    <definedName name="xyz" localSheetId="7">{#N/A,#N/A,FALSE,"Distribution";#N/A,#N/A,FALSE,"Transmission";#N/A,#N/A,FALSE,"KWH"}</definedName>
    <definedName name="xyz">{#N/A,#N/A,FALSE,"Distribution";#N/A,#N/A,FALSE,"Transmission";#N/A,#N/A,FALSE,"KWH"}</definedName>
    <definedName name="XZ" localSheetId="7">{"'Metretek HTML'!$A$7:$W$42"}</definedName>
    <definedName name="XZ">{"'Metretek HTML'!$A$7:$W$42"}</definedName>
    <definedName name="y" localSheetId="7">{"'PRODUCTIONCOST SHEET'!$B$3:$G$48"}</definedName>
    <definedName name="y">{"'PRODUCTIONCOST SHEET'!$B$3:$G$48"}</definedName>
    <definedName name="Year">"$C$4:$IV$4"</definedName>
    <definedName name="yfy" localSheetId="7">{"'NPL @ 30 June 00'!$B$22"}</definedName>
    <definedName name="yfy">{"'NPL @ 30 June 00'!$B$22"}</definedName>
    <definedName name="yhyhy" localSheetId="7">{#N/A,#N/A,FALSE,"Aging Summary";#N/A,#N/A,FALSE,"Ratio Analysis";#N/A,#N/A,FALSE,"Test 120 Day Accts";#N/A,#N/A,FALSE,"Tickmarks"}</definedName>
    <definedName name="yhyhy">{#N/A,#N/A,FALSE,"Aging Summary";#N/A,#N/A,FALSE,"Ratio Analysis";#N/A,#N/A,FALSE,"Test 120 Day Accts";#N/A,#N/A,FALSE,"Tickmarks"}</definedName>
    <definedName name="yjuyyukyukyukuk">"V2010-03-31"</definedName>
    <definedName name="yjyujuyjfuyjf">"V00005"</definedName>
    <definedName name="yo" localSheetId="7">{#N/A,#N/A,FALSE,"R&amp;D Quick Calc";#N/A,#N/A,FALSE,"DOE Fee Schedule"}</definedName>
    <definedName name="yo">{#N/A,#N/A,FALSE,"R&amp;D Quick Calc";#N/A,#N/A,FALSE,"DOE Fee Schedule"}</definedName>
    <definedName name="yryryrr" localSheetId="7">{#N/A,#N/A,FALSE,"Monthly SAIFI";#N/A,#N/A,FALSE,"Yearly SAIFI";#N/A,#N/A,FALSE,"Monthly CAIDI";#N/A,#N/A,FALSE,"Yearly CAIDI";#N/A,#N/A,FALSE,"Monthly SAIDI";#N/A,#N/A,FALSE,"Yearly SAIDI";#N/A,#N/A,FALSE,"Monthly MAIFI";#N/A,#N/A,FALSE,"Yearly MAIFI";#N/A,#N/A,FALSE,"Monthly Cust &gt;=4 Int"}</definedName>
    <definedName name="yryryrr">{#N/A,#N/A,FALSE,"Monthly SAIFI";#N/A,#N/A,FALSE,"Yearly SAIFI";#N/A,#N/A,FALSE,"Monthly CAIDI";#N/A,#N/A,FALSE,"Yearly CAIDI";#N/A,#N/A,FALSE,"Monthly SAIDI";#N/A,#N/A,FALSE,"Yearly SAIDI";#N/A,#N/A,FALSE,"Monthly MAIFI";#N/A,#N/A,FALSE,"Yearly MAIFI";#N/A,#N/A,FALSE,"Monthly Cust &gt;=4 Int"}</definedName>
    <definedName name="ytjtyjtyjytj">"V2003-07-01"</definedName>
    <definedName name="ytyyyyyyyyyyyyy" localSheetId="7">{#N/A,#N/A,FALSE,"Aging Summary";#N/A,#N/A,FALSE,"Ratio Analysis";#N/A,#N/A,FALSE,"Test 120 Day Accts";#N/A,#N/A,FALSE,"Tickmarks"}</definedName>
    <definedName name="ytyyyyyyyyyyyyy">{#N/A,#N/A,FALSE,"Aging Summary";#N/A,#N/A,FALSE,"Ratio Analysis";#N/A,#N/A,FALSE,"Test 120 Day Accts";#N/A,#N/A,FALSE,"Tickmarks"}</definedName>
    <definedName name="YUIIUK" localSheetId="7">{#N/A,#N/A,TRUE,"Summary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YUIIUK">{#N/A,#N/A,TRUE,"Summary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YUIU" localSheetId="7">{#N/A,#N/A,FALSE,"Renewals In Process";#N/A,#N/A,FALSE,"New Clients In Process";#N/A,#N/A,FALSE,"Completed New Clients";#N/A,#N/A,FALSE,"Completed Renewals"}</definedName>
    <definedName name="YUIU">{#N/A,#N/A,FALSE,"Renewals In Process";#N/A,#N/A,FALSE,"New Clients In Process";#N/A,#N/A,FALSE,"Completed New Clients";#N/A,#N/A,FALSE,"Completed Renewals"}</definedName>
    <definedName name="yy" localSheetId="7">{TRUE,TRUE,-2.75,-17,964.5,641.25,FALSE,TRUE,TRUE,TRUE,0,18,#N/A,11,#N/A,22.5227272727273,72.25,1,FALSE,FALSE,3,TRUE,1,FALSE,40,"Swvu.KJP_CC.","ACwvu.KJP_CC.",#N/A,FALSE,FALSE,0,0,0,0,2,"&amp;C&amp;""Arial,Bold""&amp;72Actual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y">{TRUE,TRUE,-2.75,-17,964.5,641.25,FALSE,TRUE,TRUE,TRUE,0,18,#N/A,11,#N/A,22.5227272727273,72.25,1,FALSE,FALSE,3,TRUE,1,FALSE,40,"Swvu.KJP_CC.","ACwvu.KJP_CC.",#N/A,FALSE,FALSE,0,0,0,0,2,"&amp;C&amp;""Arial,Bold""&amp;72Actual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yhtrt" localSheetId="7">{#N/A,#N/A,FALSE,"schA"}</definedName>
    <definedName name="yyhtrt">{#N/A,#N/A,FALSE,"schA"}</definedName>
    <definedName name="yyy" localSheetId="7">{#N/A,#N/A,FALSE,"DI 2 YEAR MASTER SCHEDULE"}</definedName>
    <definedName name="yyy">{#N/A,#N/A,FALSE,"DI 2 YEAR MASTER SCHEDULE"}</definedName>
    <definedName name="z" localSheetId="7">{#N/A,#N/A,FALSE,"DI 2 YEAR MASTER SCHEDULE"}</definedName>
    <definedName name="z">{#N/A,#N/A,FALSE,"DI 2 YEAR MASTER SCHEDULE"}</definedName>
    <definedName name="zssd" localSheetId="7">{#N/A,#N/A,FALSE,"schA"}</definedName>
    <definedName name="zssd">{#N/A,#N/A,FALSE,"schA"}</definedName>
    <definedName name="zzasdd" localSheetId="7">{#N/A,#N/A,FALSE,"Expenditures";#N/A,#N/A,FALSE,"Property Placed In-Service";#N/A,#N/A,FALSE,"CWIP Balances"}</definedName>
    <definedName name="zzasdd">{#N/A,#N/A,FALSE,"Expenditures";#N/A,#N/A,FALSE,"Property Placed In-Service";#N/A,#N/A,FALSE,"CWIP Balances"}</definedName>
    <definedName name="zzz" localSheetId="7">{#N/A,#N/A,FALSE,"RET00mst+Total"}</definedName>
    <definedName name="zzz">{#N/A,#N/A,FALSE,"RET00mst+Total"}</definedName>
    <definedName name="zzzzzzzzzz" localSheetId="7">{"SourcesUses",#N/A,TRUE,"CFMODEL";"TransOverview",#N/A,TRUE,"CFMODEL"}</definedName>
    <definedName name="zzzzzzzzzz">{"SourcesUses",#N/A,TRUE,"CFMODEL";"TransOverview",#N/A,TRUE,"CFMODEL"}</definedName>
    <definedName name="zzzzzzzzzzzzzzzzz" localSheetId="7">{"SourcesUses",#N/A,TRUE,"CFMODEL";"TransOverview",#N/A,TRUE,"CFMODEL"}</definedName>
    <definedName name="zzzzzzzzzzzzzzzzz">{"SourcesUses",#N/A,TRUE,"CFMODEL";"TransOverview",#N/A,TRUE,"CFMODEL"}</definedName>
    <definedName name="zzzzzzzzzzzzzzzzzzzzzzzzz" localSheetId="7">{"Income Statement",#N/A,FALSE,"CFMODEL";"Balance Sheet",#N/A,FALSE,"CFMODEL"}</definedName>
    <definedName name="zzzzzzzzzzzzzzzzzzzzzzzzz">{"Income Statement",#N/A,FALSE,"CFMODEL";"Balance Sheet",#N/A,FALSE,"CFMODEL"}</definedName>
    <definedName name="zzzzzzzzzzzzzzzzzzzzzzzzzzz" localSheetId="7">{"SourcesUses",#N/A,TRUE,"FundsFlow";"TransOverview",#N/A,TRUE,"FundsFlow"}</definedName>
    <definedName name="zzzzzzzzzzzzzzzzzzzzzzzzzzz">{"SourcesUses",#N/A,TRUE,"FundsFlow";"TransOverview",#N/A,TRUE,"FundsFlow"}</definedName>
    <definedName name="zzzzzzzzzzzzzzzzzzzzzzzzzzzzz" localSheetId="7">{"SourcesUses",#N/A,TRUE,"CFMODEL";"TransOverview",#N/A,TRUE,"CFMODEL"}</definedName>
    <definedName name="zzzzzzzzzzzzzzzzzzzzzzzzzzzzz">{"SourcesUses",#N/A,TRUE,"CFMODEL";"TransOverview",#N/A,TRUE,"CFMODEL"}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0" l="1"/>
  <c r="G2" i="20"/>
  <c r="G1" i="20"/>
  <c r="G3" i="19"/>
  <c r="G2" i="19"/>
  <c r="G1" i="19"/>
  <c r="K3" i="3"/>
  <c r="K2" i="3"/>
  <c r="K1" i="3"/>
  <c r="H3" i="29"/>
  <c r="H2" i="29"/>
  <c r="H1" i="29"/>
  <c r="H3" i="2"/>
  <c r="H2" i="2"/>
  <c r="H1" i="2"/>
  <c r="V3" i="23"/>
  <c r="V2" i="23"/>
  <c r="V1" i="23"/>
  <c r="V3" i="22"/>
  <c r="V2" i="22"/>
  <c r="V1" i="22"/>
  <c r="A47" i="2"/>
  <c r="D51" i="20"/>
  <c r="D51" i="19"/>
  <c r="A44" i="2" l="1"/>
  <c r="A45" i="2" s="1"/>
  <c r="A46" i="2" s="1"/>
  <c r="A17" i="2"/>
  <c r="A32" i="29"/>
  <c r="H4" i="29"/>
  <c r="E19" i="20"/>
  <c r="E18" i="20"/>
  <c r="E19" i="19"/>
  <c r="E18" i="19"/>
  <c r="F22" i="19"/>
  <c r="D22" i="19"/>
  <c r="D18" i="19"/>
  <c r="A18" i="2" l="1"/>
  <c r="A21" i="2" s="1"/>
  <c r="A16" i="2"/>
  <c r="E21" i="2"/>
  <c r="F52" i="29"/>
  <c r="F22" i="20" s="1"/>
  <c r="D52" i="29"/>
  <c r="D48" i="29"/>
  <c r="D18" i="20" s="1"/>
  <c r="G36" i="29"/>
  <c r="G40" i="29" s="1"/>
  <c r="D35" i="29"/>
  <c r="D37" i="29" s="1"/>
  <c r="F33" i="29"/>
  <c r="F32" i="29"/>
  <c r="G20" i="29"/>
  <c r="G24" i="29" s="1"/>
  <c r="D19" i="29"/>
  <c r="F17" i="29"/>
  <c r="A17" i="29"/>
  <c r="A18" i="29" s="1"/>
  <c r="A19" i="29" s="1"/>
  <c r="A20" i="29" s="1"/>
  <c r="A21" i="29" s="1"/>
  <c r="A23" i="29" s="1"/>
  <c r="A24" i="29" s="1"/>
  <c r="A25" i="29" s="1"/>
  <c r="A27" i="29" s="1"/>
  <c r="A33" i="29" s="1"/>
  <c r="A34" i="29" s="1"/>
  <c r="A35" i="29" s="1"/>
  <c r="A36" i="29" s="1"/>
  <c r="A37" i="29" s="1"/>
  <c r="A39" i="29" s="1"/>
  <c r="A40" i="29" s="1"/>
  <c r="A41" i="29" s="1"/>
  <c r="A43" i="29" s="1"/>
  <c r="A48" i="29" s="1"/>
  <c r="A49" i="29" s="1"/>
  <c r="A50" i="29" s="1"/>
  <c r="A51" i="29" s="1"/>
  <c r="A52" i="29" s="1"/>
  <c r="A53" i="29" s="1"/>
  <c r="A55" i="29" s="1"/>
  <c r="A56" i="29" s="1"/>
  <c r="A57" i="29" s="1"/>
  <c r="A59" i="29" s="1"/>
  <c r="F16" i="29"/>
  <c r="F19" i="29" s="1"/>
  <c r="F26" i="2"/>
  <c r="D27" i="2"/>
  <c r="F25" i="2"/>
  <c r="F27" i="2" s="1"/>
  <c r="T17" i="23" l="1"/>
  <c r="T17" i="22"/>
  <c r="A25" i="2"/>
  <c r="A26" i="2" s="1"/>
  <c r="A27" i="2" s="1"/>
  <c r="A31" i="2"/>
  <c r="F48" i="29"/>
  <c r="F49" i="29"/>
  <c r="F51" i="29" s="1"/>
  <c r="D51" i="29"/>
  <c r="G52" i="29"/>
  <c r="G56" i="29" s="1"/>
  <c r="D22" i="20"/>
  <c r="F35" i="29"/>
  <c r="G35" i="29" s="1"/>
  <c r="G39" i="29" s="1"/>
  <c r="G41" i="29" s="1"/>
  <c r="D53" i="29"/>
  <c r="G19" i="29"/>
  <c r="G23" i="29" s="1"/>
  <c r="G25" i="29" s="1"/>
  <c r="D21" i="29"/>
  <c r="G51" i="29" l="1"/>
  <c r="G55" i="29" s="1"/>
  <c r="G57" i="29"/>
  <c r="G43" i="29"/>
  <c r="D17" i="2"/>
  <c r="G59" i="29"/>
  <c r="D18" i="2"/>
  <c r="G27" i="29"/>
  <c r="D16" i="2"/>
  <c r="Z8" i="21" l="1"/>
  <c r="P17" i="23"/>
  <c r="P17" i="22"/>
  <c r="P19" i="24"/>
  <c r="V3" i="24"/>
  <c r="V4" i="24"/>
  <c r="V5" i="24"/>
  <c r="V6" i="24"/>
  <c r="V8" i="24"/>
  <c r="K41" i="21" s="1"/>
  <c r="D30" i="2" l="1"/>
  <c r="E17" i="2" l="1"/>
  <c r="E18" i="2"/>
  <c r="E16" i="2"/>
  <c r="B20" i="21"/>
  <c r="T19" i="24" l="1"/>
  <c r="Z6" i="21" l="1"/>
  <c r="Z5" i="21"/>
  <c r="Z4" i="21"/>
  <c r="Z3" i="21"/>
  <c r="G4" i="20"/>
  <c r="G4" i="19"/>
  <c r="K4" i="3"/>
  <c r="H4" i="2"/>
  <c r="V4" i="23"/>
  <c r="V4" i="22"/>
  <c r="A18" i="27" l="1"/>
  <c r="A19" i="27" s="1"/>
  <c r="A22" i="27" s="1"/>
  <c r="A23" i="27" l="1"/>
  <c r="A24" i="27" s="1"/>
  <c r="A27" i="27" s="1"/>
  <c r="A28" i="27" s="1"/>
  <c r="A29" i="27" s="1"/>
  <c r="S43" i="21" l="1"/>
  <c r="O43" i="21"/>
  <c r="K43" i="21"/>
  <c r="R19" i="24"/>
  <c r="Q17" i="23"/>
  <c r="Q17" i="22"/>
  <c r="Q19" i="24"/>
  <c r="A21" i="21"/>
  <c r="A22" i="21" s="1"/>
  <c r="A23" i="21" s="1"/>
  <c r="A24" i="21" s="1"/>
  <c r="A25" i="21" s="1"/>
  <c r="A26" i="21" s="1"/>
  <c r="A27" i="21" s="1"/>
  <c r="A28" i="21" s="1"/>
  <c r="A29" i="21" s="1"/>
  <c r="A30" i="21" s="1"/>
  <c r="A31" i="21" s="1"/>
  <c r="A32" i="21" s="1"/>
  <c r="A33" i="21" s="1"/>
  <c r="A34" i="21" s="1"/>
  <c r="A35" i="21" s="1"/>
  <c r="A36" i="21" s="1"/>
  <c r="A37" i="21" s="1"/>
  <c r="A38" i="21" s="1"/>
  <c r="A39" i="21" s="1"/>
  <c r="A41" i="21" s="1"/>
  <c r="A42" i="21" s="1"/>
  <c r="A43" i="21" s="1"/>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L21" i="24" s="1"/>
  <c r="M21" i="24" s="1"/>
  <c r="P21" i="24" s="1"/>
  <c r="A21" i="24"/>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J59" i="23"/>
  <c r="E59" i="23"/>
  <c r="J58" i="23"/>
  <c r="E58" i="23"/>
  <c r="J57" i="23"/>
  <c r="E57" i="23"/>
  <c r="J56" i="23"/>
  <c r="E56" i="23"/>
  <c r="J55" i="23"/>
  <c r="E55" i="23"/>
  <c r="J54" i="23"/>
  <c r="E54" i="23"/>
  <c r="J53" i="23"/>
  <c r="E53" i="23"/>
  <c r="J52" i="23"/>
  <c r="E52" i="23"/>
  <c r="J51" i="23"/>
  <c r="E51" i="23"/>
  <c r="J50" i="23"/>
  <c r="E50" i="23"/>
  <c r="J49" i="23"/>
  <c r="E49" i="23"/>
  <c r="J48" i="23"/>
  <c r="E48" i="23"/>
  <c r="J47" i="23"/>
  <c r="E47" i="23"/>
  <c r="J46" i="23"/>
  <c r="E46" i="23"/>
  <c r="J45" i="23"/>
  <c r="E45" i="23"/>
  <c r="J44" i="23"/>
  <c r="E44" i="23"/>
  <c r="J43" i="23"/>
  <c r="E43" i="23"/>
  <c r="J42" i="23"/>
  <c r="E42" i="23"/>
  <c r="J41" i="23"/>
  <c r="E41" i="23"/>
  <c r="J40" i="23"/>
  <c r="E40" i="23"/>
  <c r="J39" i="23"/>
  <c r="E39" i="23"/>
  <c r="J38" i="23"/>
  <c r="E38" i="23"/>
  <c r="J37" i="23"/>
  <c r="E37" i="23"/>
  <c r="J36" i="23"/>
  <c r="E36" i="23"/>
  <c r="J35" i="23"/>
  <c r="E35" i="23"/>
  <c r="J34" i="23"/>
  <c r="E34" i="23"/>
  <c r="J33" i="23"/>
  <c r="E33" i="23"/>
  <c r="J32" i="23"/>
  <c r="E32" i="23"/>
  <c r="J31" i="23"/>
  <c r="E31" i="23"/>
  <c r="J30" i="23"/>
  <c r="E30" i="23"/>
  <c r="J29" i="23"/>
  <c r="E29" i="23"/>
  <c r="J28" i="23"/>
  <c r="E28" i="23"/>
  <c r="J27" i="23"/>
  <c r="E27" i="23"/>
  <c r="J26" i="23"/>
  <c r="E26" i="23"/>
  <c r="J25" i="23"/>
  <c r="E25" i="23"/>
  <c r="J24" i="23"/>
  <c r="E24" i="23"/>
  <c r="J23" i="23"/>
  <c r="E23" i="23"/>
  <c r="J22" i="23"/>
  <c r="E22" i="23"/>
  <c r="J21" i="23"/>
  <c r="E21" i="23"/>
  <c r="J20" i="23"/>
  <c r="E20" i="23"/>
  <c r="J19" i="23"/>
  <c r="E19" i="23"/>
  <c r="A19" i="23"/>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S41" i="21" s="1"/>
  <c r="J59" i="22"/>
  <c r="E59" i="22"/>
  <c r="J58" i="22"/>
  <c r="E58" i="22"/>
  <c r="J57" i="22"/>
  <c r="E57" i="22"/>
  <c r="L57" i="22" s="1"/>
  <c r="M57" i="22" s="1"/>
  <c r="P57" i="22" s="1"/>
  <c r="Q58" i="22" s="1"/>
  <c r="J56" i="22"/>
  <c r="E56" i="22"/>
  <c r="J55" i="22"/>
  <c r="E55" i="22"/>
  <c r="J54" i="22"/>
  <c r="E54" i="22"/>
  <c r="J53" i="22"/>
  <c r="E53" i="22"/>
  <c r="J52" i="22"/>
  <c r="E52" i="22"/>
  <c r="J51" i="22"/>
  <c r="E51" i="22"/>
  <c r="J50" i="22"/>
  <c r="E50" i="22"/>
  <c r="J49" i="22"/>
  <c r="E49" i="22"/>
  <c r="J48" i="22"/>
  <c r="E48" i="22"/>
  <c r="L48" i="22" s="1"/>
  <c r="M48" i="22" s="1"/>
  <c r="P48" i="22" s="1"/>
  <c r="Q49" i="22" s="1"/>
  <c r="J47" i="22"/>
  <c r="E47" i="22"/>
  <c r="J46" i="22"/>
  <c r="E46" i="22"/>
  <c r="J45" i="22"/>
  <c r="E45" i="22"/>
  <c r="J44" i="22"/>
  <c r="E44" i="22"/>
  <c r="J43" i="22"/>
  <c r="E43" i="22"/>
  <c r="L43" i="22" s="1"/>
  <c r="M43" i="22" s="1"/>
  <c r="P43" i="22" s="1"/>
  <c r="Q44" i="22" s="1"/>
  <c r="J42" i="22"/>
  <c r="E42" i="22"/>
  <c r="J41" i="22"/>
  <c r="E41" i="22"/>
  <c r="J40" i="22"/>
  <c r="E40" i="22"/>
  <c r="J39" i="22"/>
  <c r="E39" i="22"/>
  <c r="L39" i="22" s="1"/>
  <c r="M39" i="22" s="1"/>
  <c r="P39" i="22" s="1"/>
  <c r="Q40" i="22" s="1"/>
  <c r="J38" i="22"/>
  <c r="E38" i="22"/>
  <c r="J37" i="22"/>
  <c r="E37" i="22"/>
  <c r="J36" i="22"/>
  <c r="E36" i="22"/>
  <c r="L36" i="22" s="1"/>
  <c r="M36" i="22" s="1"/>
  <c r="P36" i="22" s="1"/>
  <c r="Q37" i="22" s="1"/>
  <c r="J35" i="22"/>
  <c r="E35" i="22"/>
  <c r="J34" i="22"/>
  <c r="E34" i="22"/>
  <c r="J33" i="22"/>
  <c r="E33" i="22"/>
  <c r="J32" i="22"/>
  <c r="E32" i="22"/>
  <c r="J31" i="22"/>
  <c r="E31" i="22"/>
  <c r="J30" i="22"/>
  <c r="E30" i="22"/>
  <c r="J29" i="22"/>
  <c r="E29" i="22"/>
  <c r="L29" i="22" s="1"/>
  <c r="M29" i="22" s="1"/>
  <c r="P29" i="22" s="1"/>
  <c r="Q30" i="22" s="1"/>
  <c r="J28" i="22"/>
  <c r="E28" i="22"/>
  <c r="J27" i="22"/>
  <c r="E27" i="22"/>
  <c r="L27" i="22" s="1"/>
  <c r="M27" i="22" s="1"/>
  <c r="P27" i="22" s="1"/>
  <c r="Q28" i="22" s="1"/>
  <c r="J26" i="22"/>
  <c r="E26" i="22"/>
  <c r="J25" i="22"/>
  <c r="E25" i="22"/>
  <c r="L25" i="22" s="1"/>
  <c r="M25" i="22" s="1"/>
  <c r="P25" i="22" s="1"/>
  <c r="Q26" i="22" s="1"/>
  <c r="J24" i="22"/>
  <c r="E24" i="22"/>
  <c r="J23" i="22"/>
  <c r="E23" i="22"/>
  <c r="J22" i="22"/>
  <c r="E22" i="22"/>
  <c r="J21" i="22"/>
  <c r="E21" i="22"/>
  <c r="J20" i="22"/>
  <c r="E20" i="22"/>
  <c r="L20" i="22" s="1"/>
  <c r="M20" i="22" s="1"/>
  <c r="P20" i="22" s="1"/>
  <c r="Q21" i="22" s="1"/>
  <c r="J19" i="22"/>
  <c r="E19" i="22"/>
  <c r="L19" i="22" s="1"/>
  <c r="M19" i="22" s="1"/>
  <c r="P19" i="22" s="1"/>
  <c r="A19" i="22"/>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O41" i="21" s="1"/>
  <c r="L40" i="23" l="1"/>
  <c r="M40" i="23" s="1"/>
  <c r="P40" i="23" s="1"/>
  <c r="Q41" i="23" s="1"/>
  <c r="L55" i="24"/>
  <c r="M55" i="24" s="1"/>
  <c r="P55" i="24" s="1"/>
  <c r="Q57" i="24" s="1"/>
  <c r="R57" i="24" s="1"/>
  <c r="L52" i="22"/>
  <c r="M52" i="22" s="1"/>
  <c r="P52" i="22" s="1"/>
  <c r="Q53" i="22" s="1"/>
  <c r="L55" i="22"/>
  <c r="M55" i="22" s="1"/>
  <c r="P55" i="22" s="1"/>
  <c r="Q56" i="22" s="1"/>
  <c r="L22" i="24"/>
  <c r="M22" i="24" s="1"/>
  <c r="P22" i="24" s="1"/>
  <c r="Q24" i="24" s="1"/>
  <c r="R24" i="24" s="1"/>
  <c r="L29" i="24"/>
  <c r="M29" i="24" s="1"/>
  <c r="P29" i="24" s="1"/>
  <c r="L36" i="24"/>
  <c r="M36" i="24" s="1"/>
  <c r="P36" i="24" s="1"/>
  <c r="Q38" i="24" s="1"/>
  <c r="R38" i="24" s="1"/>
  <c r="L43" i="24"/>
  <c r="M43" i="24" s="1"/>
  <c r="P43" i="24" s="1"/>
  <c r="Q45" i="24" s="1"/>
  <c r="R45" i="24" s="1"/>
  <c r="L50" i="24"/>
  <c r="M50" i="24" s="1"/>
  <c r="P50" i="24" s="1"/>
  <c r="Q52" i="24" s="1"/>
  <c r="R52" i="24" s="1"/>
  <c r="L40" i="24"/>
  <c r="M40" i="24" s="1"/>
  <c r="P40" i="24" s="1"/>
  <c r="Q42" i="24" s="1"/>
  <c r="R42" i="24" s="1"/>
  <c r="L54" i="24"/>
  <c r="M54" i="24" s="1"/>
  <c r="P54" i="24" s="1"/>
  <c r="Q56" i="24" s="1"/>
  <c r="R56" i="24" s="1"/>
  <c r="L61" i="24"/>
  <c r="M61" i="24" s="1"/>
  <c r="P61" i="24" s="1"/>
  <c r="L25" i="24"/>
  <c r="M25" i="24" s="1"/>
  <c r="P25" i="24" s="1"/>
  <c r="Q27" i="24" s="1"/>
  <c r="R27" i="24" s="1"/>
  <c r="L39" i="24"/>
  <c r="M39" i="24" s="1"/>
  <c r="P39" i="24" s="1"/>
  <c r="Q41" i="24" s="1"/>
  <c r="R41" i="24" s="1"/>
  <c r="L46" i="24"/>
  <c r="M46" i="24" s="1"/>
  <c r="P46" i="24" s="1"/>
  <c r="Q48" i="24" s="1"/>
  <c r="R48" i="24" s="1"/>
  <c r="L58" i="24"/>
  <c r="M58" i="24" s="1"/>
  <c r="P58" i="24" s="1"/>
  <c r="Q60" i="24" s="1"/>
  <c r="R60" i="24" s="1"/>
  <c r="L23" i="23"/>
  <c r="M23" i="23" s="1"/>
  <c r="P23" i="23" s="1"/>
  <c r="Q24" i="23" s="1"/>
  <c r="L30" i="23"/>
  <c r="M30" i="23" s="1"/>
  <c r="P30" i="23" s="1"/>
  <c r="Q31" i="23" s="1"/>
  <c r="L37" i="23"/>
  <c r="M37" i="23" s="1"/>
  <c r="P37" i="23" s="1"/>
  <c r="Q38" i="23" s="1"/>
  <c r="L44" i="23"/>
  <c r="M44" i="23" s="1"/>
  <c r="P44" i="23" s="1"/>
  <c r="Q45" i="23" s="1"/>
  <c r="L51" i="23"/>
  <c r="M51" i="23" s="1"/>
  <c r="P51" i="23" s="1"/>
  <c r="Q52" i="23" s="1"/>
  <c r="L58" i="23"/>
  <c r="M58" i="23" s="1"/>
  <c r="P58" i="23" s="1"/>
  <c r="Q59" i="23" s="1"/>
  <c r="L24" i="23"/>
  <c r="M24" i="23" s="1"/>
  <c r="P24" i="23" s="1"/>
  <c r="Q25" i="23" s="1"/>
  <c r="L31" i="23"/>
  <c r="M31" i="23" s="1"/>
  <c r="P31" i="23" s="1"/>
  <c r="Q32" i="23" s="1"/>
  <c r="L45" i="23"/>
  <c r="M45" i="23" s="1"/>
  <c r="P45" i="23" s="1"/>
  <c r="Q46" i="23" s="1"/>
  <c r="L52" i="23"/>
  <c r="M52" i="23" s="1"/>
  <c r="P52" i="23" s="1"/>
  <c r="Q53" i="23" s="1"/>
  <c r="L59" i="23"/>
  <c r="M59" i="23" s="1"/>
  <c r="P59" i="23" s="1"/>
  <c r="L32" i="23"/>
  <c r="M32" i="23" s="1"/>
  <c r="P32" i="23" s="1"/>
  <c r="Q33" i="23" s="1"/>
  <c r="L46" i="23"/>
  <c r="M46" i="23" s="1"/>
  <c r="P46" i="23" s="1"/>
  <c r="Q47" i="23" s="1"/>
  <c r="L26" i="22"/>
  <c r="M26" i="22" s="1"/>
  <c r="P26" i="22" s="1"/>
  <c r="Q27" i="22" s="1"/>
  <c r="L40" i="22"/>
  <c r="M40" i="22" s="1"/>
  <c r="P40" i="22" s="1"/>
  <c r="Q41" i="22" s="1"/>
  <c r="L47" i="22"/>
  <c r="M47" i="22" s="1"/>
  <c r="P47" i="22" s="1"/>
  <c r="Q48" i="22" s="1"/>
  <c r="L54" i="22"/>
  <c r="M54" i="22" s="1"/>
  <c r="P54" i="22" s="1"/>
  <c r="Q55" i="22" s="1"/>
  <c r="L21" i="22"/>
  <c r="M21" i="22" s="1"/>
  <c r="P21" i="22" s="1"/>
  <c r="Q22" i="22" s="1"/>
  <c r="L28" i="22"/>
  <c r="M28" i="22" s="1"/>
  <c r="P28" i="22" s="1"/>
  <c r="Q29" i="22" s="1"/>
  <c r="L35" i="22"/>
  <c r="M35" i="22" s="1"/>
  <c r="P35" i="22" s="1"/>
  <c r="Q36" i="22" s="1"/>
  <c r="L42" i="22"/>
  <c r="M42" i="22" s="1"/>
  <c r="P42" i="22" s="1"/>
  <c r="Q43" i="22" s="1"/>
  <c r="L49" i="22"/>
  <c r="M49" i="22" s="1"/>
  <c r="P49" i="22" s="1"/>
  <c r="Q50" i="22" s="1"/>
  <c r="L56" i="22"/>
  <c r="M56" i="22" s="1"/>
  <c r="P56" i="22" s="1"/>
  <c r="Q57" i="22" s="1"/>
  <c r="L21" i="23"/>
  <c r="M21" i="23" s="1"/>
  <c r="P21" i="23" s="1"/>
  <c r="Q22" i="23" s="1"/>
  <c r="L28" i="23"/>
  <c r="M28" i="23" s="1"/>
  <c r="P28" i="23" s="1"/>
  <c r="Q29" i="23" s="1"/>
  <c r="L35" i="23"/>
  <c r="M35" i="23" s="1"/>
  <c r="P35" i="23" s="1"/>
  <c r="Q36" i="23" s="1"/>
  <c r="L42" i="23"/>
  <c r="M42" i="23" s="1"/>
  <c r="P42" i="23" s="1"/>
  <c r="Q43" i="23" s="1"/>
  <c r="L49" i="23"/>
  <c r="M49" i="23" s="1"/>
  <c r="P49" i="23" s="1"/>
  <c r="Q50" i="23" s="1"/>
  <c r="L56" i="23"/>
  <c r="M56" i="23" s="1"/>
  <c r="P56" i="23" s="1"/>
  <c r="Q57" i="23" s="1"/>
  <c r="L19" i="23"/>
  <c r="M19" i="23" s="1"/>
  <c r="P19" i="23" s="1"/>
  <c r="L20" i="23"/>
  <c r="M20" i="23" s="1"/>
  <c r="P20" i="23" s="1"/>
  <c r="Q21" i="23" s="1"/>
  <c r="L27" i="23"/>
  <c r="M27" i="23" s="1"/>
  <c r="P27" i="23" s="1"/>
  <c r="Q28" i="23" s="1"/>
  <c r="L34" i="23"/>
  <c r="M34" i="23" s="1"/>
  <c r="P34" i="23" s="1"/>
  <c r="Q35" i="23" s="1"/>
  <c r="L41" i="23"/>
  <c r="M41" i="23" s="1"/>
  <c r="P41" i="23" s="1"/>
  <c r="Q42" i="23" s="1"/>
  <c r="L48" i="23"/>
  <c r="M48" i="23" s="1"/>
  <c r="P48" i="23" s="1"/>
  <c r="Q49" i="23" s="1"/>
  <c r="L55" i="23"/>
  <c r="M55" i="23" s="1"/>
  <c r="P55" i="23" s="1"/>
  <c r="Q56" i="23" s="1"/>
  <c r="L26" i="23"/>
  <c r="M26" i="23" s="1"/>
  <c r="P26" i="23" s="1"/>
  <c r="Q27" i="23" s="1"/>
  <c r="L22" i="23"/>
  <c r="M22" i="23" s="1"/>
  <c r="P22" i="23" s="1"/>
  <c r="Q23" i="23" s="1"/>
  <c r="L29" i="23"/>
  <c r="M29" i="23" s="1"/>
  <c r="P29" i="23" s="1"/>
  <c r="Q30" i="23" s="1"/>
  <c r="L36" i="23"/>
  <c r="M36" i="23" s="1"/>
  <c r="P36" i="23" s="1"/>
  <c r="Q37" i="23" s="1"/>
  <c r="L43" i="23"/>
  <c r="M43" i="23" s="1"/>
  <c r="P43" i="23" s="1"/>
  <c r="Q44" i="23" s="1"/>
  <c r="L50" i="23"/>
  <c r="M50" i="23" s="1"/>
  <c r="P50" i="23" s="1"/>
  <c r="Q51" i="23" s="1"/>
  <c r="L57" i="23"/>
  <c r="M57" i="23" s="1"/>
  <c r="P57" i="23" s="1"/>
  <c r="Q58" i="23" s="1"/>
  <c r="L31" i="24"/>
  <c r="M31" i="24" s="1"/>
  <c r="P31" i="24" s="1"/>
  <c r="L38" i="24"/>
  <c r="M38" i="24" s="1"/>
  <c r="P38" i="24" s="1"/>
  <c r="Q40" i="24" s="1"/>
  <c r="R40" i="24" s="1"/>
  <c r="L52" i="24"/>
  <c r="M52" i="24" s="1"/>
  <c r="P52" i="24" s="1"/>
  <c r="Q54" i="24" s="1"/>
  <c r="R54" i="24" s="1"/>
  <c r="L59" i="24"/>
  <c r="M59" i="24" s="1"/>
  <c r="P59" i="24" s="1"/>
  <c r="Q61" i="24" s="1"/>
  <c r="R61" i="24" s="1"/>
  <c r="L25" i="23"/>
  <c r="M25" i="23" s="1"/>
  <c r="P25" i="23" s="1"/>
  <c r="Q26" i="23" s="1"/>
  <c r="L39" i="23"/>
  <c r="M39" i="23" s="1"/>
  <c r="P39" i="23" s="1"/>
  <c r="Q40" i="23" s="1"/>
  <c r="L33" i="23"/>
  <c r="M33" i="23" s="1"/>
  <c r="P33" i="23" s="1"/>
  <c r="Q34" i="23" s="1"/>
  <c r="L47" i="23"/>
  <c r="M47" i="23" s="1"/>
  <c r="P47" i="23" s="1"/>
  <c r="Q48" i="23" s="1"/>
  <c r="L53" i="23"/>
  <c r="M53" i="23" s="1"/>
  <c r="P53" i="23" s="1"/>
  <c r="Q54" i="23" s="1"/>
  <c r="L23" i="22"/>
  <c r="M23" i="22" s="1"/>
  <c r="P23" i="22" s="1"/>
  <c r="Q24" i="22" s="1"/>
  <c r="L30" i="22"/>
  <c r="M30" i="22" s="1"/>
  <c r="P30" i="22" s="1"/>
  <c r="Q31" i="22" s="1"/>
  <c r="L37" i="22"/>
  <c r="M37" i="22" s="1"/>
  <c r="P37" i="22" s="1"/>
  <c r="Q38" i="22" s="1"/>
  <c r="L44" i="22"/>
  <c r="M44" i="22" s="1"/>
  <c r="P44" i="22" s="1"/>
  <c r="Q45" i="22" s="1"/>
  <c r="L51" i="22"/>
  <c r="M51" i="22" s="1"/>
  <c r="P51" i="22" s="1"/>
  <c r="Q52" i="22" s="1"/>
  <c r="L58" i="22"/>
  <c r="M58" i="22" s="1"/>
  <c r="P58" i="22" s="1"/>
  <c r="Q59" i="22" s="1"/>
  <c r="Q31" i="24"/>
  <c r="R31" i="24" s="1"/>
  <c r="Q33" i="24"/>
  <c r="R33" i="24" s="1"/>
  <c r="L28" i="24"/>
  <c r="M28" i="24" s="1"/>
  <c r="P28" i="24" s="1"/>
  <c r="Q30" i="24" s="1"/>
  <c r="R30" i="24" s="1"/>
  <c r="L35" i="24"/>
  <c r="M35" i="24" s="1"/>
  <c r="P35" i="24" s="1"/>
  <c r="Q37" i="24" s="1"/>
  <c r="R37" i="24" s="1"/>
  <c r="L53" i="24"/>
  <c r="M53" i="24" s="1"/>
  <c r="P53" i="24" s="1"/>
  <c r="Q55" i="24" s="1"/>
  <c r="R55" i="24" s="1"/>
  <c r="L47" i="24"/>
  <c r="M47" i="24" s="1"/>
  <c r="P47" i="24" s="1"/>
  <c r="Q49" i="24" s="1"/>
  <c r="R49" i="24" s="1"/>
  <c r="L37" i="24"/>
  <c r="M37" i="24" s="1"/>
  <c r="P37" i="24" s="1"/>
  <c r="Q39" i="24" s="1"/>
  <c r="R39" i="24" s="1"/>
  <c r="L27" i="24"/>
  <c r="M27" i="24" s="1"/>
  <c r="P27" i="24" s="1"/>
  <c r="Q29" i="24" s="1"/>
  <c r="R29" i="24" s="1"/>
  <c r="L34" i="24"/>
  <c r="M34" i="24" s="1"/>
  <c r="P34" i="24" s="1"/>
  <c r="Q36" i="24" s="1"/>
  <c r="L41" i="24"/>
  <c r="M41" i="24" s="1"/>
  <c r="P41" i="24" s="1"/>
  <c r="Q43" i="24" s="1"/>
  <c r="R43" i="24" s="1"/>
  <c r="L48" i="24"/>
  <c r="M48" i="24" s="1"/>
  <c r="P48" i="24" s="1"/>
  <c r="Q50" i="24" s="1"/>
  <c r="L26" i="24"/>
  <c r="M26" i="24" s="1"/>
  <c r="P26" i="24" s="1"/>
  <c r="Q28" i="24" s="1"/>
  <c r="R28" i="24" s="1"/>
  <c r="L33" i="24"/>
  <c r="M33" i="24" s="1"/>
  <c r="P33" i="24" s="1"/>
  <c r="Q35" i="24" s="1"/>
  <c r="R35" i="24" s="1"/>
  <c r="L45" i="24"/>
  <c r="M45" i="24" s="1"/>
  <c r="P45" i="24" s="1"/>
  <c r="L57" i="24"/>
  <c r="M57" i="24" s="1"/>
  <c r="P57" i="24" s="1"/>
  <c r="Q59" i="24" s="1"/>
  <c r="R59" i="24" s="1"/>
  <c r="L60" i="24"/>
  <c r="M60" i="24" s="1"/>
  <c r="P60" i="24" s="1"/>
  <c r="L23" i="24"/>
  <c r="M23" i="24" s="1"/>
  <c r="P23" i="24" s="1"/>
  <c r="Q25" i="24" s="1"/>
  <c r="R25" i="24" s="1"/>
  <c r="L30" i="24"/>
  <c r="M30" i="24" s="1"/>
  <c r="P30" i="24" s="1"/>
  <c r="Q32" i="24" s="1"/>
  <c r="R32" i="24" s="1"/>
  <c r="L42" i="24"/>
  <c r="M42" i="24" s="1"/>
  <c r="P42" i="24" s="1"/>
  <c r="Q44" i="24" s="1"/>
  <c r="R44" i="24" s="1"/>
  <c r="L51" i="24"/>
  <c r="M51" i="24" s="1"/>
  <c r="P51" i="24" s="1"/>
  <c r="Q53" i="24" s="1"/>
  <c r="R53" i="24" s="1"/>
  <c r="L24" i="24"/>
  <c r="M24" i="24" s="1"/>
  <c r="P24" i="24" s="1"/>
  <c r="Q26" i="24" s="1"/>
  <c r="R26" i="24" s="1"/>
  <c r="L49" i="24"/>
  <c r="M49" i="24" s="1"/>
  <c r="P49" i="24" s="1"/>
  <c r="Q51" i="24" s="1"/>
  <c r="R51" i="24" s="1"/>
  <c r="L32" i="24"/>
  <c r="M32" i="24" s="1"/>
  <c r="P32" i="24" s="1"/>
  <c r="Q34" i="24" s="1"/>
  <c r="R34" i="24" s="1"/>
  <c r="L44" i="24"/>
  <c r="M44" i="24" s="1"/>
  <c r="P44" i="24" s="1"/>
  <c r="Q46" i="24" s="1"/>
  <c r="R46" i="24" s="1"/>
  <c r="L56" i="24"/>
  <c r="M56" i="24" s="1"/>
  <c r="P56" i="24" s="1"/>
  <c r="Q58" i="24" s="1"/>
  <c r="R58" i="24" s="1"/>
  <c r="L38" i="23"/>
  <c r="M38" i="23" s="1"/>
  <c r="P38" i="23" s="1"/>
  <c r="Q39" i="23" s="1"/>
  <c r="L54" i="23"/>
  <c r="M54" i="23" s="1"/>
  <c r="P54" i="23" s="1"/>
  <c r="Q55" i="23" s="1"/>
  <c r="L31" i="22"/>
  <c r="M31" i="22" s="1"/>
  <c r="P31" i="22" s="1"/>
  <c r="Q32" i="22" s="1"/>
  <c r="L33" i="22"/>
  <c r="M33" i="22" s="1"/>
  <c r="P33" i="22" s="1"/>
  <c r="Q34" i="22" s="1"/>
  <c r="L24" i="22"/>
  <c r="M24" i="22" s="1"/>
  <c r="P24" i="22" s="1"/>
  <c r="Q25" i="22" s="1"/>
  <c r="L45" i="22"/>
  <c r="M45" i="22" s="1"/>
  <c r="P45" i="22" s="1"/>
  <c r="Q46" i="22" s="1"/>
  <c r="L46" i="22"/>
  <c r="M46" i="22" s="1"/>
  <c r="P46" i="22" s="1"/>
  <c r="Q47" i="22" s="1"/>
  <c r="L59" i="22"/>
  <c r="M59" i="22" s="1"/>
  <c r="P59" i="22" s="1"/>
  <c r="L38" i="22"/>
  <c r="M38" i="22" s="1"/>
  <c r="P38" i="22" s="1"/>
  <c r="Q39" i="22" s="1"/>
  <c r="L50" i="22"/>
  <c r="M50" i="22" s="1"/>
  <c r="P50" i="22" s="1"/>
  <c r="Q51" i="22" s="1"/>
  <c r="L32" i="22"/>
  <c r="M32" i="22" s="1"/>
  <c r="P32" i="22" s="1"/>
  <c r="Q33" i="22" s="1"/>
  <c r="L22" i="22"/>
  <c r="M22" i="22" s="1"/>
  <c r="P22" i="22" s="1"/>
  <c r="Q23" i="22" s="1"/>
  <c r="L34" i="22"/>
  <c r="M34" i="22" s="1"/>
  <c r="P34" i="22" s="1"/>
  <c r="Q35" i="22" s="1"/>
  <c r="L41" i="22"/>
  <c r="M41" i="22" s="1"/>
  <c r="P41" i="22" s="1"/>
  <c r="Q42" i="22" s="1"/>
  <c r="L53" i="22"/>
  <c r="M53" i="22" s="1"/>
  <c r="P53" i="22" s="1"/>
  <c r="Q54" i="22" s="1"/>
  <c r="Q47" i="24" l="1"/>
  <c r="R47" i="24" s="1"/>
  <c r="R50" i="24"/>
  <c r="R36" i="24"/>
  <c r="R63" i="24" l="1"/>
  <c r="R65" i="24" s="1"/>
  <c r="D21" i="21"/>
  <c r="C20" i="21"/>
  <c r="D21" i="20"/>
  <c r="D23" i="20" s="1"/>
  <c r="E43" i="20"/>
  <c r="D43" i="20"/>
  <c r="D31" i="20"/>
  <c r="F19" i="20"/>
  <c r="A19" i="20"/>
  <c r="A20" i="20" s="1"/>
  <c r="A21" i="20" s="1"/>
  <c r="A22" i="20" s="1"/>
  <c r="A23" i="20" s="1"/>
  <c r="A25" i="20" s="1"/>
  <c r="A26" i="20" s="1"/>
  <c r="A27" i="20" s="1"/>
  <c r="A29" i="20" s="1"/>
  <c r="A30" i="20" s="1"/>
  <c r="A31" i="20" s="1"/>
  <c r="A43" i="20" s="1"/>
  <c r="A44" i="20" s="1"/>
  <c r="A45" i="20" s="1"/>
  <c r="A47" i="20" s="1"/>
  <c r="A48" i="20" s="1"/>
  <c r="A49" i="20" s="1"/>
  <c r="A50" i="20" s="1"/>
  <c r="A51" i="20" s="1"/>
  <c r="A52" i="20" s="1"/>
  <c r="A53" i="20" s="1"/>
  <c r="A54" i="20" s="1"/>
  <c r="A55" i="20" s="1"/>
  <c r="A58" i="20" s="1"/>
  <c r="A59" i="20" s="1"/>
  <c r="A60" i="20" s="1"/>
  <c r="F18" i="20"/>
  <c r="F21" i="20" l="1"/>
  <c r="E16" i="27"/>
  <c r="F43" i="20"/>
  <c r="G21" i="20"/>
  <c r="D22" i="21"/>
  <c r="D23" i="21" s="1"/>
  <c r="B21" i="21"/>
  <c r="G39" i="21"/>
  <c r="H39" i="21"/>
  <c r="F39" i="21"/>
  <c r="E44" i="20"/>
  <c r="F44" i="20" s="1"/>
  <c r="G22" i="20"/>
  <c r="D45" i="20"/>
  <c r="G26" i="20" l="1"/>
  <c r="G25" i="20"/>
  <c r="G27" i="20" s="1"/>
  <c r="C21" i="21"/>
  <c r="B22" i="21"/>
  <c r="D24" i="21"/>
  <c r="E45" i="20"/>
  <c r="D48" i="20"/>
  <c r="D47" i="20"/>
  <c r="F45" i="20"/>
  <c r="E53" i="20"/>
  <c r="D53" i="20"/>
  <c r="E48" i="20"/>
  <c r="E49" i="20" s="1"/>
  <c r="E47" i="20"/>
  <c r="G17" i="3"/>
  <c r="B23" i="21" l="1"/>
  <c r="C22" i="21"/>
  <c r="D25" i="21"/>
  <c r="E50" i="20"/>
  <c r="E52" i="20" s="1"/>
  <c r="E54" i="20" s="1"/>
  <c r="E55" i="20" s="1"/>
  <c r="F53" i="20"/>
  <c r="F47" i="20"/>
  <c r="F51" i="20"/>
  <c r="D58" i="20"/>
  <c r="D59" i="20" s="1"/>
  <c r="D60" i="20" s="1"/>
  <c r="D49" i="20"/>
  <c r="F49" i="20" s="1"/>
  <c r="F48" i="20"/>
  <c r="B24" i="21" l="1"/>
  <c r="C23" i="21"/>
  <c r="F50" i="20"/>
  <c r="D50" i="20"/>
  <c r="D52" i="20" s="1"/>
  <c r="B25" i="21" l="1"/>
  <c r="C24" i="21"/>
  <c r="D26" i="21"/>
  <c r="F52" i="20"/>
  <c r="D54" i="20"/>
  <c r="F54" i="20" s="1"/>
  <c r="B26" i="21" l="1"/>
  <c r="C25" i="21"/>
  <c r="D27" i="21"/>
  <c r="D55" i="20"/>
  <c r="F55" i="20" s="1"/>
  <c r="B27" i="21" l="1"/>
  <c r="C26" i="21"/>
  <c r="D28" i="21"/>
  <c r="E43" i="19"/>
  <c r="D43" i="19"/>
  <c r="D45" i="19" s="1"/>
  <c r="D31" i="19"/>
  <c r="D21" i="19"/>
  <c r="D23" i="19" s="1"/>
  <c r="F19" i="19"/>
  <c r="A19" i="19"/>
  <c r="A20" i="19" s="1"/>
  <c r="A21" i="19" s="1"/>
  <c r="A22" i="19" s="1"/>
  <c r="A23" i="19" s="1"/>
  <c r="A25" i="19" s="1"/>
  <c r="A26" i="19" s="1"/>
  <c r="A27" i="19" s="1"/>
  <c r="A29" i="19" s="1"/>
  <c r="A30" i="19" s="1"/>
  <c r="A31" i="19" s="1"/>
  <c r="A43" i="19" s="1"/>
  <c r="A44" i="19" s="1"/>
  <c r="A45" i="19" s="1"/>
  <c r="A47" i="19" s="1"/>
  <c r="A48" i="19" s="1"/>
  <c r="A49" i="19" s="1"/>
  <c r="A50" i="19" s="1"/>
  <c r="A51" i="19" s="1"/>
  <c r="A52" i="19" s="1"/>
  <c r="A53" i="19" s="1"/>
  <c r="A54" i="19" s="1"/>
  <c r="A55" i="19" s="1"/>
  <c r="A58" i="19" s="1"/>
  <c r="A59" i="19" s="1"/>
  <c r="A60" i="19" s="1"/>
  <c r="F18" i="19"/>
  <c r="F21" i="19" l="1"/>
  <c r="B28" i="21"/>
  <c r="C27" i="21"/>
  <c r="D29" i="21"/>
  <c r="G21" i="19"/>
  <c r="E44" i="19"/>
  <c r="F44" i="19" s="1"/>
  <c r="G22" i="19"/>
  <c r="G26" i="19" s="1"/>
  <c r="F43" i="19"/>
  <c r="D47" i="19" l="1"/>
  <c r="G25" i="19"/>
  <c r="G27" i="19" s="1"/>
  <c r="E45" i="19"/>
  <c r="B29" i="21"/>
  <c r="C28" i="21"/>
  <c r="D30" i="21"/>
  <c r="D48" i="19"/>
  <c r="E53" i="19"/>
  <c r="E48" i="19"/>
  <c r="E49" i="19" s="1"/>
  <c r="D53" i="19"/>
  <c r="E47" i="19"/>
  <c r="F45" i="19"/>
  <c r="E17" i="3"/>
  <c r="B30" i="21" l="1"/>
  <c r="C29" i="21"/>
  <c r="D31" i="21"/>
  <c r="E50" i="19"/>
  <c r="E52" i="19" s="1"/>
  <c r="E54" i="19" s="1"/>
  <c r="E55" i="19" s="1"/>
  <c r="F53" i="19"/>
  <c r="D58" i="19"/>
  <c r="D59" i="19" s="1"/>
  <c r="D60" i="19" s="1"/>
  <c r="F51" i="19"/>
  <c r="F48" i="19"/>
  <c r="D49" i="19"/>
  <c r="F49" i="19" s="1"/>
  <c r="F47" i="19"/>
  <c r="B31" i="21" l="1"/>
  <c r="C30" i="21"/>
  <c r="D32" i="21"/>
  <c r="F50" i="19"/>
  <c r="D50" i="19"/>
  <c r="D52" i="19" s="1"/>
  <c r="B32" i="21" l="1"/>
  <c r="C31" i="21"/>
  <c r="D33" i="21"/>
  <c r="F52" i="19"/>
  <c r="D54" i="19"/>
  <c r="F54" i="19" s="1"/>
  <c r="B33" i="21" l="1"/>
  <c r="C32" i="21"/>
  <c r="D34" i="21"/>
  <c r="D55" i="19"/>
  <c r="F55" i="19" s="1"/>
  <c r="B34" i="21" l="1"/>
  <c r="C33" i="21"/>
  <c r="D35" i="21"/>
  <c r="J34" i="21"/>
  <c r="D39" i="2"/>
  <c r="D38" i="2"/>
  <c r="D40" i="2" s="1"/>
  <c r="D35" i="2"/>
  <c r="D34" i="2"/>
  <c r="I14" i="15"/>
  <c r="E14" i="15" s="1"/>
  <c r="G34" i="3"/>
  <c r="G33" i="3"/>
  <c r="G32" i="3"/>
  <c r="E34" i="3"/>
  <c r="E33" i="3"/>
  <c r="E32" i="3"/>
  <c r="R62" i="23" l="1"/>
  <c r="R62" i="22"/>
  <c r="R17" i="21"/>
  <c r="R20" i="21"/>
  <c r="R22" i="21"/>
  <c r="R21" i="21"/>
  <c r="R23" i="21"/>
  <c r="R24" i="21"/>
  <c r="R25" i="21"/>
  <c r="R26" i="21"/>
  <c r="R27" i="21"/>
  <c r="R28" i="21"/>
  <c r="R29" i="21"/>
  <c r="R30" i="21"/>
  <c r="R31" i="21"/>
  <c r="R32" i="21"/>
  <c r="R33" i="21"/>
  <c r="N17" i="21"/>
  <c r="N20" i="21"/>
  <c r="N22" i="21"/>
  <c r="N21" i="21"/>
  <c r="N23" i="21"/>
  <c r="N24" i="21"/>
  <c r="N25" i="21"/>
  <c r="N26" i="21"/>
  <c r="N27" i="21"/>
  <c r="N28" i="21"/>
  <c r="N29" i="21"/>
  <c r="N30" i="21"/>
  <c r="N31" i="21"/>
  <c r="N32" i="21"/>
  <c r="N33" i="21"/>
  <c r="N34" i="21"/>
  <c r="S55" i="24"/>
  <c r="S43" i="24"/>
  <c r="S31" i="24"/>
  <c r="S59" i="23"/>
  <c r="T59" i="23" s="1"/>
  <c r="S45" i="23"/>
  <c r="T45" i="23" s="1"/>
  <c r="S31" i="23"/>
  <c r="T31" i="23" s="1"/>
  <c r="S50" i="22"/>
  <c r="T50" i="22" s="1"/>
  <c r="S36" i="22"/>
  <c r="T36" i="22" s="1"/>
  <c r="S22" i="22"/>
  <c r="T22" i="22" s="1"/>
  <c r="S51" i="24"/>
  <c r="S26" i="24"/>
  <c r="S40" i="23"/>
  <c r="T40" i="23" s="1"/>
  <c r="S50" i="24"/>
  <c r="S25" i="24"/>
  <c r="S53" i="23"/>
  <c r="T53" i="23" s="1"/>
  <c r="S39" i="23"/>
  <c r="T39" i="23" s="1"/>
  <c r="S25" i="23"/>
  <c r="T25" i="23" s="1"/>
  <c r="S58" i="22"/>
  <c r="T58" i="22" s="1"/>
  <c r="S44" i="22"/>
  <c r="T44" i="22" s="1"/>
  <c r="S41" i="22"/>
  <c r="T41" i="22" s="1"/>
  <c r="S54" i="24"/>
  <c r="S42" i="24"/>
  <c r="S30" i="24"/>
  <c r="S58" i="23"/>
  <c r="T58" i="23" s="1"/>
  <c r="S44" i="23"/>
  <c r="T44" i="23" s="1"/>
  <c r="S30" i="23"/>
  <c r="T30" i="23" s="1"/>
  <c r="S49" i="22"/>
  <c r="T49" i="22" s="1"/>
  <c r="S35" i="22"/>
  <c r="T35" i="22" s="1"/>
  <c r="S21" i="22"/>
  <c r="T21" i="22" s="1"/>
  <c r="S52" i="24"/>
  <c r="S55" i="23"/>
  <c r="T55" i="23" s="1"/>
  <c r="S27" i="23"/>
  <c r="T27" i="23" s="1"/>
  <c r="S46" i="22"/>
  <c r="T46" i="22" s="1"/>
  <c r="S26" i="23"/>
  <c r="T26" i="23" s="1"/>
  <c r="S58" i="24"/>
  <c r="S41" i="24"/>
  <c r="S29" i="24"/>
  <c r="S57" i="23"/>
  <c r="T57" i="23" s="1"/>
  <c r="S43" i="23"/>
  <c r="T43" i="23" s="1"/>
  <c r="S29" i="23"/>
  <c r="T29" i="23" s="1"/>
  <c r="S59" i="22"/>
  <c r="T59" i="22" s="1"/>
  <c r="S48" i="22"/>
  <c r="T48" i="22" s="1"/>
  <c r="S34" i="22"/>
  <c r="T34" i="22" s="1"/>
  <c r="S20" i="22"/>
  <c r="S41" i="23"/>
  <c r="T41" i="23" s="1"/>
  <c r="S32" i="22"/>
  <c r="T32" i="22" s="1"/>
  <c r="S39" i="24"/>
  <c r="S17" i="22"/>
  <c r="S38" i="23"/>
  <c r="T38" i="23" s="1"/>
  <c r="S37" i="24"/>
  <c r="S23" i="24"/>
  <c r="S37" i="23"/>
  <c r="T37" i="23" s="1"/>
  <c r="S56" i="22"/>
  <c r="T56" i="22" s="1"/>
  <c r="S22" i="24"/>
  <c r="S46" i="24"/>
  <c r="S49" i="23"/>
  <c r="T49" i="23" s="1"/>
  <c r="S26" i="22"/>
  <c r="T26" i="22" s="1"/>
  <c r="S34" i="24"/>
  <c r="S53" i="24"/>
  <c r="S40" i="24"/>
  <c r="S28" i="24"/>
  <c r="S56" i="23"/>
  <c r="T56" i="23" s="1"/>
  <c r="S42" i="23"/>
  <c r="T42" i="23" s="1"/>
  <c r="S28" i="23"/>
  <c r="T28" i="23" s="1"/>
  <c r="S47" i="22"/>
  <c r="T47" i="22" s="1"/>
  <c r="S33" i="22"/>
  <c r="T33" i="22" s="1"/>
  <c r="S27" i="24"/>
  <c r="S19" i="24"/>
  <c r="S54" i="23"/>
  <c r="T54" i="23" s="1"/>
  <c r="S31" i="22"/>
  <c r="T31" i="22" s="1"/>
  <c r="S30" i="22"/>
  <c r="T30" i="22" s="1"/>
  <c r="S61" i="24"/>
  <c r="S24" i="23"/>
  <c r="S57" i="22"/>
  <c r="T57" i="22" s="1"/>
  <c r="S29" i="22"/>
  <c r="T29" i="22" s="1"/>
  <c r="S48" i="24"/>
  <c r="S51" i="23"/>
  <c r="T51" i="23" s="1"/>
  <c r="S36" i="24"/>
  <c r="S55" i="22"/>
  <c r="T55" i="22" s="1"/>
  <c r="S59" i="24"/>
  <c r="S21" i="23"/>
  <c r="T21" i="23" s="1"/>
  <c r="S40" i="22"/>
  <c r="T40" i="22" s="1"/>
  <c r="S34" i="23"/>
  <c r="T34" i="23" s="1"/>
  <c r="S53" i="22"/>
  <c r="T53" i="22" s="1"/>
  <c r="S25" i="22"/>
  <c r="T25" i="22" s="1"/>
  <c r="S57" i="24"/>
  <c r="S45" i="24"/>
  <c r="S33" i="24"/>
  <c r="S47" i="23"/>
  <c r="T47" i="23" s="1"/>
  <c r="S33" i="23"/>
  <c r="T33" i="23" s="1"/>
  <c r="S17" i="23"/>
  <c r="S52" i="22"/>
  <c r="T52" i="22" s="1"/>
  <c r="S38" i="22"/>
  <c r="T38" i="22" s="1"/>
  <c r="S24" i="22"/>
  <c r="S56" i="24"/>
  <c r="S44" i="24"/>
  <c r="S32" i="24"/>
  <c r="S46" i="23"/>
  <c r="T46" i="23" s="1"/>
  <c r="S32" i="23"/>
  <c r="T32" i="23" s="1"/>
  <c r="S51" i="22"/>
  <c r="T51" i="22" s="1"/>
  <c r="S37" i="22"/>
  <c r="T37" i="22" s="1"/>
  <c r="S23" i="22"/>
  <c r="T23" i="22" s="1"/>
  <c r="S45" i="22"/>
  <c r="T45" i="22" s="1"/>
  <c r="S38" i="24"/>
  <c r="S24" i="24"/>
  <c r="S52" i="23"/>
  <c r="T52" i="23" s="1"/>
  <c r="S43" i="22"/>
  <c r="T43" i="22" s="1"/>
  <c r="S42" i="22"/>
  <c r="T42" i="22" s="1"/>
  <c r="S28" i="22"/>
  <c r="T28" i="22" s="1"/>
  <c r="S60" i="24"/>
  <c r="S50" i="23"/>
  <c r="T50" i="23" s="1"/>
  <c r="S22" i="23"/>
  <c r="T22" i="23" s="1"/>
  <c r="S35" i="23"/>
  <c r="T35" i="23" s="1"/>
  <c r="S54" i="22"/>
  <c r="T54" i="22" s="1"/>
  <c r="S20" i="23"/>
  <c r="S49" i="24"/>
  <c r="S23" i="23"/>
  <c r="T23" i="23" s="1"/>
  <c r="S47" i="24"/>
  <c r="S36" i="23"/>
  <c r="T36" i="23" s="1"/>
  <c r="S27" i="22"/>
  <c r="T27" i="22" s="1"/>
  <c r="S35" i="24"/>
  <c r="S48" i="23"/>
  <c r="T48" i="23" s="1"/>
  <c r="S39" i="22"/>
  <c r="T39" i="22" s="1"/>
  <c r="J17" i="21"/>
  <c r="J20" i="21"/>
  <c r="J22" i="21"/>
  <c r="J21" i="21"/>
  <c r="J23" i="21"/>
  <c r="J24" i="21"/>
  <c r="J25" i="21"/>
  <c r="J26" i="21"/>
  <c r="J27" i="21"/>
  <c r="J28" i="21"/>
  <c r="J29" i="21"/>
  <c r="J30" i="21"/>
  <c r="J31" i="21"/>
  <c r="J32" i="21"/>
  <c r="J33" i="21"/>
  <c r="R34" i="21"/>
  <c r="R28" i="22"/>
  <c r="R49" i="22"/>
  <c r="R21" i="22"/>
  <c r="R53" i="22"/>
  <c r="R30" i="22"/>
  <c r="R58" i="22"/>
  <c r="R41" i="23"/>
  <c r="R44" i="22"/>
  <c r="R56" i="22"/>
  <c r="R37" i="22"/>
  <c r="R26" i="22"/>
  <c r="R40" i="22"/>
  <c r="R34" i="22"/>
  <c r="R34" i="23"/>
  <c r="R45" i="23"/>
  <c r="R38" i="22"/>
  <c r="R43" i="22"/>
  <c r="R24" i="23"/>
  <c r="R42" i="22"/>
  <c r="U42" i="22" s="1"/>
  <c r="R52" i="22"/>
  <c r="R45" i="22"/>
  <c r="R47" i="22"/>
  <c r="R56" i="23"/>
  <c r="R55" i="23"/>
  <c r="R48" i="23"/>
  <c r="R29" i="23"/>
  <c r="R35" i="22"/>
  <c r="R57" i="22"/>
  <c r="R43" i="23"/>
  <c r="R27" i="23"/>
  <c r="R39" i="22"/>
  <c r="R51" i="23"/>
  <c r="R38" i="23"/>
  <c r="R36" i="23"/>
  <c r="R50" i="23"/>
  <c r="R33" i="23"/>
  <c r="R23" i="23"/>
  <c r="R22" i="22"/>
  <c r="R52" i="23"/>
  <c r="R28" i="23"/>
  <c r="R40" i="23"/>
  <c r="R29" i="22"/>
  <c r="R59" i="23"/>
  <c r="R41" i="22"/>
  <c r="R32" i="22"/>
  <c r="R57" i="23"/>
  <c r="U57" i="23" s="1"/>
  <c r="R42" i="23"/>
  <c r="R54" i="23"/>
  <c r="R44" i="23"/>
  <c r="R35" i="23"/>
  <c r="R53" i="23"/>
  <c r="R36" i="22"/>
  <c r="R31" i="23"/>
  <c r="R59" i="22"/>
  <c r="R25" i="22"/>
  <c r="R49" i="23"/>
  <c r="R30" i="23"/>
  <c r="R46" i="23"/>
  <c r="R22" i="23"/>
  <c r="R55" i="22"/>
  <c r="R31" i="22"/>
  <c r="R50" i="22"/>
  <c r="R48" i="22"/>
  <c r="R32" i="23"/>
  <c r="R23" i="22"/>
  <c r="R24" i="22"/>
  <c r="R47" i="23"/>
  <c r="R26" i="23"/>
  <c r="R58" i="23"/>
  <c r="R51" i="22"/>
  <c r="R27" i="22"/>
  <c r="R39" i="23"/>
  <c r="R21" i="23"/>
  <c r="R54" i="22"/>
  <c r="R25" i="23"/>
  <c r="U25" i="23" s="1"/>
  <c r="R46" i="22"/>
  <c r="R33" i="22"/>
  <c r="R37" i="23"/>
  <c r="B35" i="21"/>
  <c r="C34" i="21"/>
  <c r="D36" i="21"/>
  <c r="J35" i="21"/>
  <c r="R35" i="21"/>
  <c r="N35" i="21"/>
  <c r="I32" i="3"/>
  <c r="I33" i="3"/>
  <c r="I34" i="3"/>
  <c r="T35" i="24" l="1"/>
  <c r="U35" i="24" s="1"/>
  <c r="T29" i="24"/>
  <c r="U29" i="24" s="1"/>
  <c r="T30" i="24"/>
  <c r="U30" i="24" s="1"/>
  <c r="T36" i="24"/>
  <c r="U36" i="24" s="1"/>
  <c r="T37" i="24"/>
  <c r="U37" i="24" s="1"/>
  <c r="T41" i="24"/>
  <c r="U41" i="24" s="1"/>
  <c r="T42" i="24"/>
  <c r="U42" i="24" s="1"/>
  <c r="T58" i="24"/>
  <c r="U58" i="24" s="1"/>
  <c r="T54" i="24"/>
  <c r="U54" i="24" s="1"/>
  <c r="T39" i="24"/>
  <c r="U39" i="24" s="1"/>
  <c r="T48" i="24"/>
  <c r="U48" i="24" s="1"/>
  <c r="T45" i="24"/>
  <c r="U45" i="24" s="1"/>
  <c r="T53" i="24"/>
  <c r="U53" i="24" s="1"/>
  <c r="T31" i="24"/>
  <c r="U31" i="24" s="1"/>
  <c r="T57" i="24"/>
  <c r="U57" i="24" s="1"/>
  <c r="T43" i="24"/>
  <c r="U43" i="24" s="1"/>
  <c r="T61" i="24"/>
  <c r="U61" i="24" s="1"/>
  <c r="T55" i="24"/>
  <c r="U55" i="24" s="1"/>
  <c r="T47" i="24"/>
  <c r="U47" i="24" s="1"/>
  <c r="T40" i="24"/>
  <c r="U40" i="24" s="1"/>
  <c r="U34" i="24"/>
  <c r="T34" i="24"/>
  <c r="T25" i="24"/>
  <c r="U25" i="24" s="1"/>
  <c r="T24" i="24"/>
  <c r="U24" i="24" s="1"/>
  <c r="T52" i="24"/>
  <c r="U52" i="24" s="1"/>
  <c r="T32" i="24"/>
  <c r="U32" i="24" s="1"/>
  <c r="T46" i="24"/>
  <c r="U46" i="24" s="1"/>
  <c r="T50" i="24"/>
  <c r="U50" i="24" s="1"/>
  <c r="T28" i="24"/>
  <c r="U28" i="24" s="1"/>
  <c r="T49" i="24"/>
  <c r="U49" i="24" s="1"/>
  <c r="T60" i="24"/>
  <c r="U60" i="24" s="1"/>
  <c r="T44" i="24"/>
  <c r="U44" i="24" s="1"/>
  <c r="T38" i="24"/>
  <c r="U38" i="24" s="1"/>
  <c r="U33" i="24"/>
  <c r="T33" i="24"/>
  <c r="T56" i="24"/>
  <c r="U56" i="24" s="1"/>
  <c r="T27" i="24"/>
  <c r="U27" i="24" s="1"/>
  <c r="T26" i="24"/>
  <c r="U26" i="24" s="1"/>
  <c r="T59" i="24"/>
  <c r="U59" i="24" s="1"/>
  <c r="T51" i="24"/>
  <c r="U51" i="24" s="1"/>
  <c r="T24" i="23"/>
  <c r="U24" i="23" s="1"/>
  <c r="T24" i="22"/>
  <c r="T62" i="22" s="1"/>
  <c r="U62" i="22" s="1"/>
  <c r="U36" i="22"/>
  <c r="U39" i="23"/>
  <c r="U37" i="23"/>
  <c r="U47" i="22"/>
  <c r="U27" i="22"/>
  <c r="U36" i="23"/>
  <c r="U38" i="23"/>
  <c r="U51" i="23"/>
  <c r="U42" i="23"/>
  <c r="U50" i="22"/>
  <c r="U32" i="22"/>
  <c r="U28" i="23"/>
  <c r="U33" i="22"/>
  <c r="U52" i="22"/>
  <c r="U45" i="23"/>
  <c r="U26" i="23"/>
  <c r="U56" i="23"/>
  <c r="U32" i="23"/>
  <c r="U35" i="23"/>
  <c r="U33" i="23"/>
  <c r="U59" i="23"/>
  <c r="U31" i="23"/>
  <c r="U55" i="23"/>
  <c r="U50" i="23"/>
  <c r="U44" i="23"/>
  <c r="U41" i="23"/>
  <c r="U29" i="22"/>
  <c r="U51" i="22"/>
  <c r="U41" i="22"/>
  <c r="U57" i="22"/>
  <c r="U44" i="22"/>
  <c r="U48" i="22"/>
  <c r="U45" i="22"/>
  <c r="U46" i="22"/>
  <c r="U47" i="23"/>
  <c r="U22" i="22"/>
  <c r="U58" i="22"/>
  <c r="U54" i="22"/>
  <c r="U55" i="22"/>
  <c r="U43" i="22"/>
  <c r="U27" i="23"/>
  <c r="U38" i="22"/>
  <c r="U21" i="22"/>
  <c r="U54" i="23"/>
  <c r="U30" i="22"/>
  <c r="U22" i="23"/>
  <c r="U39" i="22"/>
  <c r="U24" i="22"/>
  <c r="U37" i="22"/>
  <c r="R61" i="22"/>
  <c r="U23" i="22"/>
  <c r="U53" i="23"/>
  <c r="U23" i="23"/>
  <c r="R61" i="23"/>
  <c r="U56" i="22"/>
  <c r="U31" i="22"/>
  <c r="U53" i="22"/>
  <c r="U49" i="22"/>
  <c r="U49" i="23"/>
  <c r="U34" i="23"/>
  <c r="U21" i="23"/>
  <c r="U58" i="23"/>
  <c r="U25" i="22"/>
  <c r="U40" i="23"/>
  <c r="U35" i="22"/>
  <c r="U34" i="22"/>
  <c r="U30" i="23"/>
  <c r="U43" i="23"/>
  <c r="U28" i="22"/>
  <c r="U59" i="22"/>
  <c r="U29" i="23"/>
  <c r="U40" i="22"/>
  <c r="U46" i="23"/>
  <c r="U52" i="23"/>
  <c r="U48" i="23"/>
  <c r="U26" i="22"/>
  <c r="B36" i="21"/>
  <c r="C35" i="21"/>
  <c r="D37" i="21"/>
  <c r="N36" i="21"/>
  <c r="J36" i="21"/>
  <c r="R36" i="21"/>
  <c r="U63" i="24" l="1"/>
  <c r="U65" i="24" s="1"/>
  <c r="T62" i="23"/>
  <c r="U62" i="23" s="1"/>
  <c r="L41" i="21"/>
  <c r="H16" i="27"/>
  <c r="G13" i="15"/>
  <c r="U61" i="23"/>
  <c r="U61" i="22"/>
  <c r="B37" i="21"/>
  <c r="C36" i="21"/>
  <c r="D38" i="21"/>
  <c r="N37" i="21"/>
  <c r="R37" i="21"/>
  <c r="J37" i="21"/>
  <c r="V41" i="21" l="1"/>
  <c r="X41" i="21" s="1"/>
  <c r="B38" i="21"/>
  <c r="C38" i="21" s="1"/>
  <c r="C37" i="21"/>
  <c r="L42" i="21" a="1"/>
  <c r="L42" i="21" s="1"/>
  <c r="R38" i="21"/>
  <c r="N38" i="21"/>
  <c r="J38" i="21"/>
  <c r="W41" i="21" l="1"/>
  <c r="H22" i="27" s="1"/>
  <c r="H23" i="27"/>
  <c r="H28" i="27" s="1"/>
  <c r="K32" i="21"/>
  <c r="V32" i="21" s="1"/>
  <c r="V42" i="21"/>
  <c r="K22" i="21"/>
  <c r="K27" i="21"/>
  <c r="K28" i="21"/>
  <c r="K23" i="21"/>
  <c r="K33" i="21"/>
  <c r="K29" i="21"/>
  <c r="K35" i="21"/>
  <c r="K21" i="21"/>
  <c r="K30" i="21"/>
  <c r="K34" i="21"/>
  <c r="K31" i="21"/>
  <c r="Y41" i="21" l="1"/>
  <c r="X42" i="21"/>
  <c r="W42" i="21"/>
  <c r="W32" i="21"/>
  <c r="X32" i="21"/>
  <c r="H24" i="27"/>
  <c r="L32" i="21"/>
  <c r="L21" i="21"/>
  <c r="V21" i="21"/>
  <c r="L34" i="21"/>
  <c r="V34" i="21"/>
  <c r="L30" i="21"/>
  <c r="V30" i="21"/>
  <c r="L29" i="21"/>
  <c r="V29" i="21"/>
  <c r="L27" i="21"/>
  <c r="V27" i="21"/>
  <c r="L31" i="21"/>
  <c r="V31" i="21"/>
  <c r="L35" i="21"/>
  <c r="V35" i="21"/>
  <c r="L33" i="21"/>
  <c r="V33" i="21"/>
  <c r="L23" i="21"/>
  <c r="V23" i="21"/>
  <c r="L28" i="21"/>
  <c r="V28" i="21"/>
  <c r="L22" i="21"/>
  <c r="V22" i="21"/>
  <c r="W29" i="21" l="1"/>
  <c r="X29" i="21"/>
  <c r="X28" i="21"/>
  <c r="W28" i="21"/>
  <c r="W23" i="21"/>
  <c r="X23" i="21"/>
  <c r="W21" i="21"/>
  <c r="X21" i="21"/>
  <c r="W35" i="21"/>
  <c r="X35" i="21"/>
  <c r="X22" i="21"/>
  <c r="W22" i="21"/>
  <c r="W30" i="21"/>
  <c r="X30" i="21"/>
  <c r="X34" i="21"/>
  <c r="W34" i="21"/>
  <c r="W33" i="21"/>
  <c r="X33" i="21"/>
  <c r="X31" i="21"/>
  <c r="W31" i="21"/>
  <c r="X27" i="21"/>
  <c r="W27" i="21"/>
  <c r="Y32" i="21"/>
  <c r="Y42" i="21"/>
  <c r="Y33" i="21"/>
  <c r="Y28" i="21" l="1"/>
  <c r="Y29" i="21"/>
  <c r="Y23" i="21"/>
  <c r="Y31" i="21"/>
  <c r="Y21" i="21"/>
  <c r="Y22" i="21"/>
  <c r="Y30" i="21"/>
  <c r="Y35" i="21"/>
  <c r="Y34" i="21"/>
  <c r="Y27" i="21"/>
  <c r="K24" i="21" l="1"/>
  <c r="K38" i="21"/>
  <c r="K20" i="21"/>
  <c r="V20" i="21" s="1"/>
  <c r="K37" i="21"/>
  <c r="K25" i="21"/>
  <c r="K36" i="21"/>
  <c r="K26" i="21"/>
  <c r="W20" i="21" l="1"/>
  <c r="X20" i="21"/>
  <c r="V36" i="21"/>
  <c r="G16" i="15"/>
  <c r="L37" i="21"/>
  <c r="V37" i="21"/>
  <c r="L38" i="21"/>
  <c r="V38" i="21"/>
  <c r="L26" i="21"/>
  <c r="V26" i="21"/>
  <c r="L25" i="21"/>
  <c r="V25" i="21"/>
  <c r="G15" i="15"/>
  <c r="V24" i="21"/>
  <c r="K39" i="21"/>
  <c r="L43" i="21" s="1"/>
  <c r="L20" i="21"/>
  <c r="L24" i="21"/>
  <c r="L36" i="21"/>
  <c r="X24" i="21" l="1"/>
  <c r="W24" i="21"/>
  <c r="X25" i="21"/>
  <c r="W25" i="21"/>
  <c r="X26" i="21"/>
  <c r="W26" i="21"/>
  <c r="W38" i="21"/>
  <c r="X38" i="21"/>
  <c r="X37" i="21"/>
  <c r="W37" i="21"/>
  <c r="X36" i="21"/>
  <c r="W36" i="21"/>
  <c r="V39" i="21"/>
  <c r="Y20" i="21"/>
  <c r="V43" i="21"/>
  <c r="K16" i="27"/>
  <c r="L39" i="21"/>
  <c r="X43" i="21" l="1"/>
  <c r="W43" i="21"/>
  <c r="K22" i="27" s="1"/>
  <c r="Y25" i="21"/>
  <c r="Y24" i="21"/>
  <c r="X39" i="21"/>
  <c r="Y37" i="21"/>
  <c r="Y26" i="21"/>
  <c r="Y38" i="21"/>
  <c r="Y36" i="21"/>
  <c r="W39" i="21"/>
  <c r="K23" i="27" l="1"/>
  <c r="K28" i="27" s="1"/>
  <c r="Y43" i="21"/>
  <c r="Y39" i="21"/>
  <c r="E25" i="15"/>
  <c r="A15" i="15"/>
  <c r="A16" i="15" s="1"/>
  <c r="A17" i="15" s="1"/>
  <c r="A25" i="15" s="1"/>
  <c r="K24" i="27" l="1"/>
  <c r="A29" i="15"/>
  <c r="A30" i="15" s="1"/>
  <c r="A31" i="15" s="1"/>
  <c r="A32" i="15" s="1"/>
  <c r="A37" i="15" s="1"/>
  <c r="A38" i="15" s="1"/>
  <c r="A39" i="15" s="1"/>
  <c r="A40" i="15" s="1"/>
  <c r="A43" i="15" s="1"/>
  <c r="A18" i="3" l="1"/>
  <c r="A23" i="3" s="1"/>
  <c r="G31" i="3"/>
  <c r="G30" i="3"/>
  <c r="G29" i="3"/>
  <c r="G28" i="3"/>
  <c r="I23" i="3"/>
  <c r="E31" i="3"/>
  <c r="E30" i="3"/>
  <c r="E29" i="3"/>
  <c r="E28" i="3"/>
  <c r="I27" i="3"/>
  <c r="E35" i="3" l="1"/>
  <c r="G35" i="3"/>
  <c r="I31" i="3"/>
  <c r="A24" i="3"/>
  <c r="A25" i="3" s="1"/>
  <c r="A26" i="3" s="1"/>
  <c r="A27" i="3" s="1"/>
  <c r="A28" i="3" s="1"/>
  <c r="A29" i="3" s="1"/>
  <c r="A30" i="3" s="1"/>
  <c r="A31" i="3" s="1"/>
  <c r="A32" i="3" s="1"/>
  <c r="A33" i="3" s="1"/>
  <c r="A34" i="3" s="1"/>
  <c r="A35" i="3" s="1"/>
  <c r="I24" i="3"/>
  <c r="I28" i="3"/>
  <c r="I26" i="3"/>
  <c r="I25" i="3"/>
  <c r="I29" i="3"/>
  <c r="I30" i="3"/>
  <c r="I35" i="3" l="1"/>
  <c r="U63" i="22" l="1"/>
  <c r="R63" i="22"/>
  <c r="U63" i="23"/>
  <c r="R63" i="23"/>
  <c r="G18" i="3"/>
  <c r="E18" i="3"/>
  <c r="I17" i="3"/>
  <c r="E18" i="27" l="1"/>
  <c r="E17" i="27"/>
  <c r="T41" i="21"/>
  <c r="H18" i="27"/>
  <c r="K13" i="15"/>
  <c r="P41" i="21"/>
  <c r="H17" i="27"/>
  <c r="H13" i="15"/>
  <c r="I18" i="3"/>
  <c r="E19" i="27" l="1"/>
  <c r="H19" i="27"/>
  <c r="P42" i="21" a="1"/>
  <c r="P42" i="21" s="1"/>
  <c r="O36" i="21" s="1"/>
  <c r="P36" i="21" s="1"/>
  <c r="T42" i="21" a="1"/>
  <c r="T42" i="21" s="1"/>
  <c r="S20" i="21" s="1"/>
  <c r="T20" i="21" s="1"/>
  <c r="H27" i="27"/>
  <c r="H29" i="27" s="1"/>
  <c r="O23" i="21" l="1"/>
  <c r="P23" i="21" s="1"/>
  <c r="O25" i="21"/>
  <c r="P25" i="21" s="1"/>
  <c r="O31" i="21"/>
  <c r="P31" i="21" s="1"/>
  <c r="O21" i="21"/>
  <c r="P21" i="21" s="1"/>
  <c r="O26" i="21"/>
  <c r="P26" i="21" s="1"/>
  <c r="O37" i="21"/>
  <c r="P37" i="21" s="1"/>
  <c r="O35" i="21"/>
  <c r="P35" i="21" s="1"/>
  <c r="O29" i="21"/>
  <c r="P29" i="21" s="1"/>
  <c r="O22" i="21"/>
  <c r="P22" i="21" s="1"/>
  <c r="O32" i="21"/>
  <c r="P32" i="21" s="1"/>
  <c r="O24" i="21"/>
  <c r="P24" i="21" s="1"/>
  <c r="O34" i="21"/>
  <c r="P34" i="21" s="1"/>
  <c r="O38" i="21"/>
  <c r="P38" i="21" s="1"/>
  <c r="O20" i="21"/>
  <c r="P20" i="21" s="1"/>
  <c r="S26" i="21"/>
  <c r="T26" i="21" s="1"/>
  <c r="S29" i="21"/>
  <c r="T29" i="21" s="1"/>
  <c r="S25" i="21"/>
  <c r="T25" i="21" s="1"/>
  <c r="S36" i="21"/>
  <c r="T36" i="21" s="1"/>
  <c r="S23" i="21"/>
  <c r="T23" i="21" s="1"/>
  <c r="S35" i="21"/>
  <c r="T35" i="21" s="1"/>
  <c r="S38" i="21"/>
  <c r="T38" i="21" s="1"/>
  <c r="S30" i="21"/>
  <c r="T30" i="21" s="1"/>
  <c r="S28" i="21"/>
  <c r="T28" i="21" s="1"/>
  <c r="S22" i="21"/>
  <c r="T22" i="21" s="1"/>
  <c r="S34" i="21"/>
  <c r="T34" i="21" s="1"/>
  <c r="S33" i="21"/>
  <c r="T33" i="21" s="1"/>
  <c r="S24" i="21"/>
  <c r="T24" i="21" s="1"/>
  <c r="S21" i="21"/>
  <c r="T21" i="21" s="1"/>
  <c r="S37" i="21"/>
  <c r="T37" i="21" s="1"/>
  <c r="S31" i="21"/>
  <c r="T31" i="21" s="1"/>
  <c r="S32" i="21"/>
  <c r="T32" i="21" s="1"/>
  <c r="O33" i="21"/>
  <c r="P33" i="21" s="1"/>
  <c r="S27" i="21"/>
  <c r="T27" i="21" s="1"/>
  <c r="O30" i="21"/>
  <c r="P30" i="21" s="1"/>
  <c r="O28" i="21"/>
  <c r="P28" i="21" s="1"/>
  <c r="O27" i="21"/>
  <c r="P27" i="21" s="1"/>
  <c r="A29" i="2"/>
  <c r="K16" i="15" l="1"/>
  <c r="K15" i="15"/>
  <c r="T39" i="21"/>
  <c r="P39" i="21"/>
  <c r="H16" i="15"/>
  <c r="H15" i="15"/>
  <c r="O39" i="21"/>
  <c r="P43" i="21" s="1"/>
  <c r="S39" i="21"/>
  <c r="T43" i="21" s="1"/>
  <c r="A30" i="2"/>
  <c r="A33" i="2" s="1"/>
  <c r="A34" i="2" s="1"/>
  <c r="A35" i="2" s="1"/>
  <c r="A37" i="2" s="1"/>
  <c r="A38" i="2" s="1"/>
  <c r="A39" i="2" s="1"/>
  <c r="A40" i="2" s="1"/>
  <c r="K18" i="27" l="1"/>
  <c r="K17" i="27"/>
  <c r="K27" i="27" s="1"/>
  <c r="K29" i="27" s="1"/>
  <c r="K19" i="27" l="1"/>
  <c r="K30" i="15"/>
  <c r="O29" i="15"/>
  <c r="N29" i="15"/>
  <c r="E29" i="15"/>
  <c r="G29" i="15"/>
  <c r="M29" i="15"/>
  <c r="K29" i="15" l="1"/>
  <c r="K31" i="15"/>
  <c r="O37" i="15"/>
  <c r="N37" i="15"/>
  <c r="M37" i="15"/>
  <c r="G37" i="15"/>
  <c r="E37" i="15"/>
  <c r="O30" i="15"/>
  <c r="O31" i="15" s="1"/>
  <c r="G17" i="15"/>
  <c r="G30" i="15"/>
  <c r="G31" i="15" s="1"/>
  <c r="N30" i="15"/>
  <c r="N31" i="15" s="1"/>
  <c r="N32" i="15" s="1"/>
  <c r="M30" i="15"/>
  <c r="M31" i="15" s="1"/>
  <c r="M32" i="15" s="1"/>
  <c r="E30" i="15"/>
  <c r="E31" i="15" s="1"/>
  <c r="E32" i="15" s="1"/>
  <c r="K32" i="15" l="1"/>
  <c r="G32" i="15"/>
  <c r="E33" i="15" s="1"/>
  <c r="K17" i="15"/>
  <c r="K37" i="15"/>
  <c r="K38" i="15" s="1"/>
  <c r="K39" i="15" s="1"/>
  <c r="G38" i="15"/>
  <c r="G39" i="15" s="1"/>
  <c r="O32" i="15"/>
  <c r="M38" i="15"/>
  <c r="M39" i="15" s="1"/>
  <c r="E38" i="15"/>
  <c r="E39" i="15" s="1"/>
  <c r="N38" i="15"/>
  <c r="N39" i="15" s="1"/>
  <c r="N40" i="15" s="1"/>
  <c r="N43" i="15" s="1"/>
  <c r="O38" i="15"/>
  <c r="O39" i="15" s="1"/>
  <c r="K40" i="15" l="1"/>
  <c r="K43" i="15" s="1"/>
  <c r="G40" i="15"/>
  <c r="G43" i="15" s="1"/>
  <c r="M40" i="15"/>
  <c r="M43" i="15" s="1"/>
  <c r="M33" i="15"/>
  <c r="E40" i="15"/>
  <c r="O40" i="15"/>
  <c r="M41" i="15" l="1"/>
  <c r="E41" i="15"/>
  <c r="E43" i="15"/>
  <c r="E44" i="15" s="1"/>
  <c r="O43" i="15"/>
  <c r="M44" i="15" s="1"/>
  <c r="I13" i="15" l="1"/>
  <c r="E13" i="15" s="1"/>
  <c r="H29" i="15" l="1"/>
  <c r="H17" i="15"/>
  <c r="I15" i="15"/>
  <c r="E15" i="15" l="1"/>
  <c r="I16" i="15"/>
  <c r="H37" i="15"/>
  <c r="H30" i="15"/>
  <c r="H31" i="15" s="1"/>
  <c r="H32" i="15" s="1"/>
  <c r="I29" i="15"/>
  <c r="I17" i="15" l="1"/>
  <c r="C29" i="15"/>
  <c r="I30" i="15"/>
  <c r="E16" i="15"/>
  <c r="H38" i="15"/>
  <c r="H39" i="15" s="1"/>
  <c r="I37" i="15"/>
  <c r="E17" i="15" l="1"/>
  <c r="I38" i="15"/>
  <c r="C37" i="15"/>
  <c r="C30" i="15"/>
  <c r="I31" i="15"/>
  <c r="H40" i="15"/>
  <c r="H43" i="15" s="1"/>
  <c r="C31" i="15" l="1"/>
  <c r="C32" i="15" s="1"/>
  <c r="I32" i="15"/>
  <c r="C38" i="15"/>
  <c r="I39" i="15"/>
  <c r="C39" i="15" l="1"/>
  <c r="C40" i="15" s="1"/>
  <c r="C43" i="15" s="1"/>
  <c r="I40" i="15"/>
  <c r="I43"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Hawk, Natalie</author>
  </authors>
  <commentList>
    <comment ref="U62" authorId="0" shapeId="0" xr:uid="{47D14ED3-7038-4A07-A5CA-ACAB4FD6E0BE}">
      <text>
        <r>
          <rPr>
            <sz val="11"/>
            <color indexed="81"/>
            <rFont val="Tahoma"/>
            <family val="2"/>
          </rPr>
          <t>Amount in cell is removed when the period covered by the FY2027 ISR is no longer reflected in the total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Hawk, Natalie</author>
  </authors>
  <commentList>
    <comment ref="U62" authorId="0" shapeId="0" xr:uid="{61C6C578-1858-417F-A9FB-ADE6A8E7A4A4}">
      <text>
        <r>
          <rPr>
            <sz val="11"/>
            <color indexed="81"/>
            <rFont val="Tahoma"/>
            <family val="2"/>
          </rPr>
          <t>Amount in cell is removed when the period covered by the FY2027 ISR is no longer reflected in the total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<sst xmlns="http://schemas.openxmlformats.org/spreadsheetml/2006/main" count="739" uniqueCount="366">
  <si>
    <t>The Narragansett Electric Company</t>
  </si>
  <si>
    <t>Hold Harmless Calculation</t>
  </si>
  <si>
    <t>RIPUC Docket No. 25-33-GE</t>
  </si>
  <si>
    <t>In Re:  Proposal to Change Rate Accounting and Issue Bill Credits</t>
  </si>
  <si>
    <t>Relating to a Commitment to Hold Customers Harmless From an</t>
  </si>
  <si>
    <t>Acquisition-Related Incresase in Rates</t>
  </si>
  <si>
    <t>Page 1 of 9</t>
  </si>
  <si>
    <t>(a) = (d) + (e)</t>
  </si>
  <si>
    <t>(b)</t>
  </si>
  <si>
    <t>(c)</t>
  </si>
  <si>
    <t>(d) = (b) + (c)</t>
  </si>
  <si>
    <t>(e)</t>
  </si>
  <si>
    <t>Note 1</t>
  </si>
  <si>
    <t>Hold Harmless - Rate Case Effective 9/1/2026</t>
  </si>
  <si>
    <t>Line No.</t>
  </si>
  <si>
    <t>Total</t>
  </si>
  <si>
    <t>Transmission</t>
  </si>
  <si>
    <t>Distribution</t>
  </si>
  <si>
    <t>Total Electric</t>
  </si>
  <si>
    <t>Gas</t>
  </si>
  <si>
    <t>Total NPV Settlement 9/1/2026</t>
  </si>
  <si>
    <t>Pages 3-5, Line 54</t>
  </si>
  <si>
    <t>Per Dwayne</t>
  </si>
  <si>
    <t>3 Payments in 2027</t>
  </si>
  <si>
    <t>3 Payments in 2028</t>
  </si>
  <si>
    <t>Line 2 + Line 3</t>
  </si>
  <si>
    <t>Note 1:  The credit to Electric Distribution customers reflects a component of transmission costs that are billed to local network customers, which includes wholesale customers (see Note 2 below).</t>
  </si>
  <si>
    <t>Hold Harmless Settlement Proposal</t>
  </si>
  <si>
    <t>Six payments spread equally over January through March in 2026 and 2027</t>
  </si>
  <si>
    <t>Note 2</t>
  </si>
  <si>
    <t>Note 2 - Transmission Only Customers</t>
  </si>
  <si>
    <t>Total Credit Allocated to Transmission Only Customers</t>
  </si>
  <si>
    <t>Transmission Allocated to Distribution Customers</t>
  </si>
  <si>
    <t>Total Credit to Electric Distribution Customers</t>
  </si>
  <si>
    <t>Total Credit to Gas Distribution Customers</t>
  </si>
  <si>
    <t>Pascoag</t>
  </si>
  <si>
    <t>Block Island</t>
  </si>
  <si>
    <t>Deepwater Wind</t>
  </si>
  <si>
    <t>Transmission Allocator</t>
  </si>
  <si>
    <t>(f) = (g) + (j) + (k)</t>
  </si>
  <si>
    <t>(g) = Line 2(b) / 3 x Line 6</t>
  </si>
  <si>
    <t>(h) = Line 2(b) / 3 x Line 6</t>
  </si>
  <si>
    <t>(i) = Line 2(c) / 3</t>
  </si>
  <si>
    <t>(j) = (h) + (i)</t>
  </si>
  <si>
    <t>(k) = Line 2(e) / 3</t>
  </si>
  <si>
    <t>January, 2026</t>
  </si>
  <si>
    <t>February, 2026</t>
  </si>
  <si>
    <t>March, 2026</t>
  </si>
  <si>
    <t>Total 2026 Payments (Ties to Line 2)</t>
  </si>
  <si>
    <t>(l) = (m) + (p) + (q)</t>
  </si>
  <si>
    <t>(m) = Line 3(b) / 3 x Line 6</t>
  </si>
  <si>
    <t>(n) = Line 3(b) / 3 x Line 6</t>
  </si>
  <si>
    <t>(o) = Line 3(c) / 3</t>
  </si>
  <si>
    <t>(p) = (n) + (o)</t>
  </si>
  <si>
    <t>(q) = Line 3(e) / 3</t>
  </si>
  <si>
    <t>January, 2027</t>
  </si>
  <si>
    <t>February, 2027</t>
  </si>
  <si>
    <t>March, 2027</t>
  </si>
  <si>
    <t>Total 2027 Payments (Ties to Line 3)</t>
  </si>
  <si>
    <t>Total Payments (Ties to Line 4)</t>
  </si>
  <si>
    <t>d/b/a Rhode Island Energy</t>
  </si>
  <si>
    <t>Acquisition-Related Increase in Rates</t>
  </si>
  <si>
    <t>Schedule DB-NH-1</t>
  </si>
  <si>
    <t>Index</t>
  </si>
  <si>
    <t>Explanation of Information Provided</t>
  </si>
  <si>
    <t>Summary</t>
  </si>
  <si>
    <t>Page 1</t>
  </si>
  <si>
    <t>1. Summary of Total Hold Harmless Credit by Segment if paid over 36 years.</t>
  </si>
  <si>
    <t>2. Summary of Total Hold Harmless Credit by Segment if paid on 9/1/2026 at the Net Present Value.</t>
  </si>
  <si>
    <t>3. Summary of Total Hold Harmless Credit by Segment if paid over January thru March in Q1 of 2027 and 2028 using Net Present Value Calculations.</t>
  </si>
  <si>
    <t>4. Summary of Transmission Hold Harmless Credit for items 2 and 3 above allocated to Transmission Only Customers and RI Distribution customers.</t>
  </si>
  <si>
    <t>Page 2</t>
  </si>
  <si>
    <t>Electric Transmission Segment Calculations</t>
  </si>
  <si>
    <t>1. Calculation of Change in ADIT on Rate Base related to Electric Transmission Assets as a result of the 2022 Acquisition.</t>
  </si>
  <si>
    <t>2. Calculation of the Annual and Total Revenue Requirement Impacts to determine the Hold Harmless Credit in Nominal and Net Present Value amounts.</t>
  </si>
  <si>
    <t>Page 3</t>
  </si>
  <si>
    <t>Electric Distribution Segment Calculations</t>
  </si>
  <si>
    <t>1. Calculation of Change in ADIT on Rate Base related to Electric Distribution Assets as a result of the 2022 Acquisition.</t>
  </si>
  <si>
    <t>Page 4</t>
  </si>
  <si>
    <t>Gas Distribution Segment Calculations</t>
  </si>
  <si>
    <t>1. Calculation of Change in ADIT on Rate Base related to Gas Distribution Assets as a result of the 2022 Acquisition.</t>
  </si>
  <si>
    <t>Page 7</t>
  </si>
  <si>
    <t>Page 5</t>
  </si>
  <si>
    <t>Inputs and Notes for Various Calculations</t>
  </si>
  <si>
    <t>1. Summary of Annual and Monthly WACC rates by Segment required for Net Present Value Calculations</t>
  </si>
  <si>
    <t>2. Notes providing background information on certain computations.</t>
  </si>
  <si>
    <t>Calculations Related to Overlap of Hold Harmless Credits in the FY 2027 Infrastructure, Safely and Reliability ("ISR") Plans and this Proceeding</t>
  </si>
  <si>
    <t>Page 6</t>
  </si>
  <si>
    <t xml:space="preserve">Computation of adjustments to Hold Harmless Calculations on Pages 2 thru 4 related to FY2027 ISR Plans. </t>
  </si>
  <si>
    <t xml:space="preserve">Revised calculation of the FY2027 ISR Electric Distribution Hold Harmless Adjustment using an updated Weighted Average Cost of Capital ("WACC") rate to be consistent the computation of the Total Hold Harmless Amount in this proceeding.  </t>
  </si>
  <si>
    <t>Page 8</t>
  </si>
  <si>
    <t xml:space="preserve">Revised calculation of the FY2027 ISR Gas Distribution Hold Harmless Adjustment using an updated Weighted Average Cost of Capital ("WACC") rate to be consistent the computation of the Total Hold Harmless Amount in this proceeding.  </t>
  </si>
  <si>
    <t>Page 9</t>
  </si>
  <si>
    <t>Hold Harmless Credits By Month</t>
  </si>
  <si>
    <t>1. Calculation of Hold Harmless Credits by equal monthly amounts using the 9/1/2026 net present value and compounding the value for agreed upon distributions after 9/1/2026 for each segment.</t>
  </si>
  <si>
    <t>2. Allocates the Transmission related monthly Hold Harmless Credits to Transmission-only and RI Distribution Customers.</t>
  </si>
  <si>
    <t>Docket No. 25-45-GE</t>
  </si>
  <si>
    <t>Attachment PH-1-20</t>
  </si>
  <si>
    <t>Page 1 of 8</t>
  </si>
  <si>
    <t>(a)</t>
  </si>
  <si>
    <t>(d)</t>
  </si>
  <si>
    <t>(f)</t>
  </si>
  <si>
    <t>Hold Harmless (Nominal Value)</t>
  </si>
  <si>
    <t>Hold Harmless (Net Present Value)</t>
  </si>
  <si>
    <t>Credits 
(Nominal Value)</t>
  </si>
  <si>
    <t>Description</t>
  </si>
  <si>
    <t>Total Credit Over 36 Years</t>
  </si>
  <si>
    <t xml:space="preserve">Total Credit Value at 9/1/2026 </t>
  </si>
  <si>
    <t>Total Credit Value at 9/1/2026 Paid out in 6 installments</t>
  </si>
  <si>
    <t>Hold Harmless:</t>
  </si>
  <si>
    <t xml:space="preserve">     Electric Tranmission</t>
  </si>
  <si>
    <t>Pg 2, Line 45(m)</t>
  </si>
  <si>
    <t>Pg 2, Line 45(p)</t>
  </si>
  <si>
    <t>Pg 9, Line 23(f)</t>
  </si>
  <si>
    <t xml:space="preserve">     Electric Distribution</t>
  </si>
  <si>
    <t>Pg 9, Line 23(i)</t>
  </si>
  <si>
    <t xml:space="preserve">     Gas Distribution</t>
  </si>
  <si>
    <t>Pg 3, Line 45(m)</t>
  </si>
  <si>
    <t>Pg 3, Line 45(p)</t>
  </si>
  <si>
    <t>Pg 9, Line 23(l)</t>
  </si>
  <si>
    <t>Lines 1 thru 2</t>
  </si>
  <si>
    <t>Lines 1 thru 3</t>
  </si>
  <si>
    <t>Electric Transmission (Allocated)</t>
  </si>
  <si>
    <t xml:space="preserve">    Total Transmission Only Customers</t>
  </si>
  <si>
    <t>Pg 9, Line 21(n)</t>
  </si>
  <si>
    <t>Pg 9, Line 23(n)</t>
  </si>
  <si>
    <t xml:space="preserve">    Electric Distribution Customers</t>
  </si>
  <si>
    <t>Pg 9, Line 21(o)</t>
  </si>
  <si>
    <t>Pg 9, Line 23(o)</t>
  </si>
  <si>
    <t>Lines 5+6 or Line 1</t>
  </si>
  <si>
    <t>Total Electric Distribution</t>
  </si>
  <si>
    <t>Line 2</t>
  </si>
  <si>
    <t xml:space="preserve">     Electric Transmission Allocated</t>
  </si>
  <si>
    <t>Line 6</t>
  </si>
  <si>
    <t>Lines 8 + 9</t>
  </si>
  <si>
    <r>
      <t xml:space="preserve">Note 1:  Gross Earnings Tax ("GET") is </t>
    </r>
    <r>
      <rPr>
        <u/>
        <sz val="10"/>
        <color theme="1"/>
        <rFont val="Times New Roman"/>
      </rPr>
      <t>not</t>
    </r>
    <r>
      <rPr>
        <sz val="10"/>
        <color theme="1"/>
        <rFont val="Times New Roman"/>
      </rPr>
      <t xml:space="preserve"> reflected in any amounts.  As credits are distributed, a tax benefit for GET will be calculated and applied to applicable customer bills through the billing process as a result of lower charges to customers resulting from the hold harmless credits.  The GET rate grossed up for tax is 4.16667% for electric customers and 3.09278% for gas customers.</t>
    </r>
  </si>
  <si>
    <t>Discription of Schedule:</t>
  </si>
  <si>
    <r>
      <t xml:space="preserve">Page 2 provides the Annual Computation of the Increase in </t>
    </r>
    <r>
      <rPr>
        <u/>
        <sz val="10"/>
        <rFont val="Arial"/>
        <family val="2"/>
      </rPr>
      <t>Electric Transmission's</t>
    </r>
    <r>
      <rPr>
        <sz val="10"/>
        <rFont val="Arial"/>
        <family val="2"/>
      </rPr>
      <t xml:space="preserve"> Rate Base for the Change of ADIT resulting from the impacts of the 2022 Acquisition (Columns i or k), the Annual and Total Revenue Requirement Impact (ie. Nominal Value of the Hold Harmless Credits) in Column (m) and the Annual and Total Net Present Value of the Hold Harmless Credits as of 9/1/2026 in Column (p).</t>
    </r>
  </si>
  <si>
    <t>Electric Transmission</t>
  </si>
  <si>
    <t>PPL with Acquisition</t>
  </si>
  <si>
    <t>National Grid hypothetical without Acquisition</t>
  </si>
  <si>
    <t>Change in ADIT</t>
  </si>
  <si>
    <t>Hold Harmless Nominal and Net Present Value Calculations</t>
  </si>
  <si>
    <t>(g)</t>
  </si>
  <si>
    <t>(h)</t>
  </si>
  <si>
    <t>(i)</t>
  </si>
  <si>
    <t>(j)</t>
  </si>
  <si>
    <t>(k)</t>
  </si>
  <si>
    <t>(l)</t>
  </si>
  <si>
    <t>(m)</t>
  </si>
  <si>
    <t>(n)</t>
  </si>
  <si>
    <t>(o)</t>
  </si>
  <si>
    <t>(p)</t>
  </si>
  <si>
    <t>Year-End</t>
  </si>
  <si>
    <t>Net Tax Plant</t>
  </si>
  <si>
    <t>Net Book Plant</t>
  </si>
  <si>
    <t>Cumulative Temporary Difference</t>
  </si>
  <si>
    <t>Net Operating Losses</t>
  </si>
  <si>
    <t>Change in Cumulative Temporary Difference</t>
  </si>
  <si>
    <t>Increase in ADIT at 21%</t>
  </si>
  <si>
    <t>Increase in Rate Base for Change in ADIT</t>
  </si>
  <si>
    <t>Annual Revenue Requirement</t>
  </si>
  <si>
    <t>Adjusted Revenue Requirement</t>
  </si>
  <si>
    <t>Discount Period in Months</t>
  </si>
  <si>
    <t>Discount Factor</t>
  </si>
  <si>
    <t>Net Present Value as of 9/1/2026</t>
  </si>
  <si>
    <t>Company Records</t>
  </si>
  <si>
    <t>(b) - (c)</t>
  </si>
  <si>
    <t>(e) - (f) + (g)</t>
  </si>
  <si>
    <t>(d) - (h)</t>
  </si>
  <si>
    <t>(i) x 21%</t>
  </si>
  <si>
    <t>(m) x (o)</t>
  </si>
  <si>
    <t>WACC on Pg 5, Line 4(a)</t>
  </si>
  <si>
    <t xml:space="preserve"> LNS Rate on Pg 5, Line 5(a)</t>
  </si>
  <si>
    <t>WACC on Pg 5, Line 4(b)</t>
  </si>
  <si>
    <t>Sub-Total at 9/1/2026</t>
  </si>
  <si>
    <t>Total at 9/1/2026</t>
  </si>
  <si>
    <t>Page 2 of 8</t>
  </si>
  <si>
    <r>
      <t xml:space="preserve">Page 2 provides the Annual Computation of the Increase in </t>
    </r>
    <r>
      <rPr>
        <u/>
        <sz val="10"/>
        <rFont val="Times New Roman"/>
      </rPr>
      <t>Electric Distribution's</t>
    </r>
    <r>
      <rPr>
        <sz val="10"/>
        <rFont val="Times New Roman"/>
      </rPr>
      <t xml:space="preserve"> Rate Base for the Change of ADIT resulting from the impacts of the 2022 Acquisition (Columns i or k), the Annual and Total Revenue Requirement Impact (ie. Nominal Value of the Hold Harmless Credits) in Column (m) and the Annual and Total Net Present Value of the Hold Harmless Credits as of 9/1/2026 in Column (p).</t>
    </r>
  </si>
  <si>
    <t>Electric Distribution</t>
  </si>
  <si>
    <t>Change in Rate Base for ADIT</t>
  </si>
  <si>
    <t>Increase in Rate Base for Change in ADIT at 21%</t>
  </si>
  <si>
    <t>WACC on Pg 4, Line 2(a)</t>
  </si>
  <si>
    <t>Disc Rate on Pg 4, Line 4(b)</t>
  </si>
  <si>
    <t>Less: Remaining FY2027 ISR Value</t>
  </si>
  <si>
    <t>Note 1:  Formula for Column (m), Line 6 equals Column (l) x 4/12 for number of months new base distribution rates are in effect before credits are provided.  Each Line number, thereafter, Column (m) equals Column (l).</t>
  </si>
  <si>
    <t>Page 3 of 8</t>
  </si>
  <si>
    <r>
      <t xml:space="preserve">Page 3 provides the Annual Computation of the Increase in </t>
    </r>
    <r>
      <rPr>
        <u/>
        <sz val="10"/>
        <rFont val="Times New Roman"/>
      </rPr>
      <t>Gas Distribution's</t>
    </r>
    <r>
      <rPr>
        <sz val="10"/>
        <rFont val="Times New Roman"/>
      </rPr>
      <t xml:space="preserve"> Rate Base for the Change of ADIT resulting from the impacts of the 2022 Acquisition (Columns i or k), the Annual and Total Revenue Requirement Impact (ie. Nominal Value of the Hold Harmless Credits) in Column (m) and the Annual and Total Net Present Value of the Hold Harmless Credits as of 9/1/2026 in Column (p).</t>
    </r>
  </si>
  <si>
    <t>Gas Distribution</t>
  </si>
  <si>
    <t>Change In ADIT</t>
  </si>
  <si>
    <t xml:space="preserve"> WACC on Pg 4, Line 3(a)</t>
  </si>
  <si>
    <t>Page 4 of 8</t>
  </si>
  <si>
    <t>Inputs used to calculate Revenue Requirements and the 9/1/2026 Net Present Value Amounts on Pages 2 and 3 and Notes providing details for certain computations.</t>
  </si>
  <si>
    <t>Notes</t>
  </si>
  <si>
    <t>Tax Rate</t>
  </si>
  <si>
    <t>Weighted Average Cost of Capital ("WACC") Rates:</t>
  </si>
  <si>
    <t>Annual</t>
  </si>
  <si>
    <t>Monthly</t>
  </si>
  <si>
    <t>Revenue WACC - Electric Transmission</t>
  </si>
  <si>
    <t>Revenue WACC - Electric Distribution</t>
  </si>
  <si>
    <t>Note 3</t>
  </si>
  <si>
    <t>Revenue WACC - Gas</t>
  </si>
  <si>
    <t>Discount Rates for Net Present Value if WACC is not used:</t>
  </si>
  <si>
    <t>Scenario iii - Bank of America Curent Rate</t>
  </si>
  <si>
    <t>Note 4</t>
  </si>
  <si>
    <t>Other Inputs:</t>
  </si>
  <si>
    <t>LNS/RNS Allocation</t>
  </si>
  <si>
    <t>Percent Allocated to RI</t>
  </si>
  <si>
    <t>Total Percent Allocated to RI</t>
  </si>
  <si>
    <t>Transmission  - RI Local Network Service ("LNS") Allocation Factor</t>
  </si>
  <si>
    <t>Transmission - RI Regional Network Service ("RNS") Allocation Factor</t>
  </si>
  <si>
    <t>LNS Transmission Allocation Factor to Transmission-Only Customers</t>
  </si>
  <si>
    <t>LNS Transmission Allocation Factor to Distribution Customers</t>
  </si>
  <si>
    <t>NOL Utilization Period (years)</t>
  </si>
  <si>
    <t>Note 5</t>
  </si>
  <si>
    <t>Electric and Gas Distribution Rate Case Effective Date</t>
  </si>
  <si>
    <t>Month</t>
  </si>
  <si>
    <t>Year</t>
  </si>
  <si>
    <t>Present Value Stated Date for Hold Harmless</t>
  </si>
  <si>
    <t>Beginning Date of Hold Harmless Satisfaction</t>
  </si>
  <si>
    <t>Months in Year Remaining</t>
  </si>
  <si>
    <t>Notes:</t>
  </si>
  <si>
    <t>Tax basis is stepped up to book basis due to IRC Section 338(h)(10) election, which results in the elimination of ADIT, and consequently, increases rate base and the revenue requirement.  The step-up in tax basis is shown on Pages 2 and 3, when comparing tax basis in Column (b) after the acquisition and tax basis in Column (e) before the acquisition.</t>
  </si>
  <si>
    <t>Increase in rate base on Pages 2 and 3, Column (k) is based on the impact of the change in ADIT balance in Column (j) from the prior year for Electric and Gas Distribution.</t>
  </si>
  <si>
    <t xml:space="preserve">Annual revenue requirements on the increase in rate base on Pages 2 and 3, Column (k) for Electric Distribution and Gas Distribution, respectively are calculated using WACC rates above and summarized in Column (l). </t>
  </si>
  <si>
    <t>Net present values of Annual Revenue Requirements are calculated by Electric Distribution and Gas Distribution using the Bank of America current rate above for the discount rate and summarized on Pages 2 and 3, Column (p).</t>
  </si>
  <si>
    <t xml:space="preserve">A 7-year NOL utilization period was provided in Record Request 9 in the FY 2025 Gas ISR Docket No. 23-49-NG.  The RIPUC approved the Company's revenue requirement calculation in that docket.  See Report and Order No. 25228, Docket No. 23-49-NG, at 38, ¶ 12 (Jan. 8, 2025).  </t>
  </si>
  <si>
    <t>Page 5 of 8</t>
  </si>
  <si>
    <t>Weighted average cost of capital ("WACC") rates used to calculate revenue requirements and net present values (if a different discount rate is not used).</t>
  </si>
  <si>
    <t>Capital Structure (%)</t>
  </si>
  <si>
    <t>Debt Rate (%)</t>
  </si>
  <si>
    <t>Cost (%)</t>
  </si>
  <si>
    <t>Cost Ratios (%)</t>
  </si>
  <si>
    <t>Lines 5 &amp; 6 (a) x (c)</t>
  </si>
  <si>
    <t>Long Term Debt</t>
  </si>
  <si>
    <t>Short Term Debt</t>
  </si>
  <si>
    <t>Preferred Stock</t>
  </si>
  <si>
    <t>Debt Weighting</t>
  </si>
  <si>
    <t>Cols (a) &amp; (c) = Lines 2+3+4</t>
  </si>
  <si>
    <t>Equity Weighting</t>
  </si>
  <si>
    <t>Lines 5+6</t>
  </si>
  <si>
    <t>WACC (after-tax)</t>
  </si>
  <si>
    <t>Lines 5+6, Col (d)</t>
  </si>
  <si>
    <t>Tax Gross-up on Common Equity</t>
  </si>
  <si>
    <t>Line 6(d) * 
Line 1(a) / (1 - Line 1(a))</t>
  </si>
  <si>
    <t>Revenue WACC (pre-tax) - Annual</t>
  </si>
  <si>
    <t>Lines 8+9, Col (d)</t>
  </si>
  <si>
    <t>Revenue WACC (pre-tax) - Monthly</t>
  </si>
  <si>
    <t>Cols (a) &amp; (c) = Lines 12+13+14</t>
  </si>
  <si>
    <t>Lines 15+16</t>
  </si>
  <si>
    <t>Lines 15+16, Col (d)</t>
  </si>
  <si>
    <t>Line 16(d) * 
Line 1(a) / (1 - Line 1(a))</t>
  </si>
  <si>
    <t>Lines 18+19, Col (d)</t>
  </si>
  <si>
    <t>(1 + Line 20(d)) ^ (1/12) - 1</t>
  </si>
  <si>
    <t>Page 6 of 8</t>
  </si>
  <si>
    <t>This schedule determines how much of the Hold Harmless Adjustment in the FY2027 Infrastructure, Safety, and Reliability ("ISR") Plans is reflected in the Nominal an Net Present Value calculations of the Total Hold Harmless Credits as of 9/1/2026 on Pages 2 and 3.  The Total Hold Harmless Credits in this Docket are calculated on all depreciable assets acquired from National Grid as of May 25, 2022, which means the hold harmless credit on the pre-acqusition assets in the FY2027 ISR are captured twice (once in the ISR and once in this Docket) starting on 9/1/2026.  Therefore, the amount of the Hold Harmless Adjustment in the FY2027 that impacts 9/1/2026 and forward must be removed from the Total Hold Harmless Amount (see Attachment PH-1-1, Pages 3 and 4, Line 15(c)).</t>
  </si>
  <si>
    <t>Electric</t>
  </si>
  <si>
    <t>Per FY2027 
Filing</t>
  </si>
  <si>
    <t>Calculated Per FY207 
Filing</t>
  </si>
  <si>
    <t>(a)+(b)</t>
  </si>
  <si>
    <t>FY2027</t>
  </si>
  <si>
    <t>Forecasted per FY 2027 ISR Plan with updated WACC (Note 1)</t>
  </si>
  <si>
    <t>Pg 7, Line 21(a)</t>
  </si>
  <si>
    <t>Pg 8, Line 21 (a)</t>
  </si>
  <si>
    <t>Timing of FY 2027 ISR in Rates:</t>
  </si>
  <si>
    <t>Expected Month of New Base rates</t>
  </si>
  <si>
    <t>Line 1(a) / 12</t>
  </si>
  <si>
    <t>Line 1(b) / 12</t>
  </si>
  <si>
    <t xml:space="preserve">Total </t>
  </si>
  <si>
    <t xml:space="preserve">Note 1:  The Hold Harmless Adjustment calculated for FY2027 ISR Electric Distribution in Docket No. 25-54-EL on Page 7 and for FY2027 ISR Gas Distribution in Docket No. 25-55-NG on Page 8 are recalculated using updated Weighted Average Cost of Capital ("WACC") rates to be consistent with the WACC rates used to calculate the Total Hold Harmless Credits on Pages 2 and 3.  </t>
  </si>
  <si>
    <t>Page 7 of  8</t>
  </si>
  <si>
    <t>Elimination of ADIT and Hold Harmless Commitment related to FY 2027 Electric Infrastructure, Safety and Reliability Plan in Docket No. 25-54-EL</t>
  </si>
  <si>
    <t>The Hold Harmless Adjustment in Docket No. 25-54-EL is reclaculated below using an updated WACC consistent with the Total Hold Harmless Calculation on Page 2.</t>
  </si>
  <si>
    <t>Amounts highlighed in yellow were updated for this proceeding.</t>
  </si>
  <si>
    <t>Inputs</t>
  </si>
  <si>
    <t>Scenario 4</t>
  </si>
  <si>
    <t>Lines 4+5+6, Col (d)</t>
  </si>
  <si>
    <t>Revenue WACC (pre-tax)</t>
  </si>
  <si>
    <t>Rate Base - PPL (after purchase)</t>
  </si>
  <si>
    <t xml:space="preserve">     See Docket No. 25-54-EL </t>
  </si>
  <si>
    <t>Rate Base - NG (before sale)</t>
  </si>
  <si>
    <t>Deferred Taxes / Hold Harmless</t>
  </si>
  <si>
    <t>Lines 11 - 12</t>
  </si>
  <si>
    <t xml:space="preserve">     Elimination of Deferred Taxes   </t>
  </si>
  <si>
    <t>ROE Notes and Mechanics</t>
  </si>
  <si>
    <t>1. The sale of the business is treated as a sale of assets for income tax purposes causing the reversal of cumulative timing differences and a payment to the government of the amounts that had been recorded as deferred tax liabilities by National Grid ("NG").</t>
  </si>
  <si>
    <t xml:space="preserve">2.  PPL does not assume the interest-free liability of ADIT from NG because NG paid this tax liability to the government as a result of the sales transaction.  As such, PPL has to replace the no-cost capital with other capital.  This calculation assumes that the substitute for the eliminated DTL is debt and equity in the same proportion as stated in Lines 5 and 6. </t>
  </si>
  <si>
    <t>3. The revenue credit for hold harmless is reflected on Line 21.</t>
  </si>
  <si>
    <t>4. Line 28 reflects the goodwill tax deduction needed to hold customers harmless from the increased revenue requirement due to the rate base increase from the elimination of deferred taxes.  Any tax deduction lower than the amount reflected on this line will not provide enough of a tax benefit to share with customers.</t>
  </si>
  <si>
    <t xml:space="preserve">5. Line 27 relects the cash tax benefit of the goodwill tax deduction and is recorded for GAAP reporting (not reflected for FERC reporting). There is not an income statement tax benefit since the goodwill tax deduction is a flip between current and deferred taxes.  This amount grossed up for tax shown on Line 28 is the revenue credit reflected on Line 21.  </t>
  </si>
  <si>
    <t>Post-Acquisition Results for ISR Capital Adjustments through the Date of Acquisition</t>
  </si>
  <si>
    <t>Results for ISR Capital Adjustments through the Date of Acquisition as if the Acqusition did not occur</t>
  </si>
  <si>
    <t>Difference</t>
  </si>
  <si>
    <t>(c) = (a) - (b)</t>
  </si>
  <si>
    <t>Rate Base after Acqusition</t>
  </si>
  <si>
    <t>Line 11</t>
  </si>
  <si>
    <t>ADIT Adjustment</t>
  </si>
  <si>
    <t>- Line 13</t>
  </si>
  <si>
    <t>Adjusted Rate Base</t>
  </si>
  <si>
    <t>Lines 14 + 15</t>
  </si>
  <si>
    <t>Debt Return (4.576%)</t>
  </si>
  <si>
    <t>Lines 16 * 5(d)</t>
  </si>
  <si>
    <t>Equity Return (9.275%)</t>
  </si>
  <si>
    <t>Lines 16 * 6(d)</t>
  </si>
  <si>
    <t>Taxes on Equity (21%)</t>
  </si>
  <si>
    <t>(Line 18 / (1 - Line 1)) * Line 1</t>
  </si>
  <si>
    <t>Total Unadjusted Revenue</t>
  </si>
  <si>
    <t>Sum of Lines 17 , 18, 19</t>
  </si>
  <si>
    <t>Revenue Adjustment</t>
  </si>
  <si>
    <t>- Line 13 * Line 10(d)</t>
  </si>
  <si>
    <t>Total Revenue</t>
  </si>
  <si>
    <t>Lines 20 + 21</t>
  </si>
  <si>
    <t>Interest Expense</t>
  </si>
  <si>
    <t>Lines 16, Col (b) * Line 5(d)</t>
  </si>
  <si>
    <t xml:space="preserve">Tax Expense </t>
  </si>
  <si>
    <t>(Lines 22 - 23) * Line 1</t>
  </si>
  <si>
    <t>Net Income</t>
  </si>
  <si>
    <t>Lines 22 - 23 - 24</t>
  </si>
  <si>
    <t>Impact of Transaction</t>
  </si>
  <si>
    <t xml:space="preserve">Transaction-related Tax Deduction </t>
  </si>
  <si>
    <t>- Line 21 * (1-Line 1) / Line 1</t>
  </si>
  <si>
    <t>Cash Tax Benefit at 21%</t>
  </si>
  <si>
    <t>Line 26 * Line 1</t>
  </si>
  <si>
    <t>Cash Tax Benefit Grossed Up</t>
  </si>
  <si>
    <t>Line 27 / (1-Line 1)</t>
  </si>
  <si>
    <t>Page 8 of 8</t>
  </si>
  <si>
    <t>Elimination of ADIT and Hold Harmless Commitment related to FY 2027 Gas Infrastructure, Safety and Reliability Plan in Docket No. 25-55-NG</t>
  </si>
  <si>
    <t>The Hold Harmless Adjustment in Docket No. 25-55-NG is reclaculated below using an updated WACC consistent with the Total Hold Harmless Calculation on Page 3.</t>
  </si>
  <si>
    <t>Lines 5 &amp; 6(a) x (c)</t>
  </si>
  <si>
    <t>(Line 6(d)) * 
Line 1(a) / (1 - Line 1(a))</t>
  </si>
  <si>
    <t xml:space="preserve">     See Docket No. 25-55-NG </t>
  </si>
  <si>
    <t>Credit Inputs</t>
  </si>
  <si>
    <t>Transmission (See Columns (m) thru (p) for Allocations)</t>
  </si>
  <si>
    <t>Transmission Allocation (Note 5)</t>
  </si>
  <si>
    <t>Date</t>
  </si>
  <si>
    <t>Monthly Periods</t>
  </si>
  <si>
    <t>Discount Factors</t>
  </si>
  <si>
    <t>Nominal Value</t>
  </si>
  <si>
    <t>Net Present Value</t>
  </si>
  <si>
    <t>Nominal Value of Credits</t>
  </si>
  <si>
    <t>Transmission Only Customers</t>
  </si>
  <si>
    <t>Distribution Customers</t>
  </si>
  <si>
    <t>Total Allocation</t>
  </si>
  <si>
    <t>Line 22(f)</t>
  </si>
  <si>
    <t>(d) * (e)</t>
  </si>
  <si>
    <t>Line 22(i)</t>
  </si>
  <si>
    <t>(g) * (h)</t>
  </si>
  <si>
    <t>Line 22(l)</t>
  </si>
  <si>
    <t>(j) * (k)</t>
  </si>
  <si>
    <t>Col (e)</t>
  </si>
  <si>
    <t>(m) * .8536%</t>
  </si>
  <si>
    <t>(m) * 99.1464%</t>
  </si>
  <si>
    <t>(n) + (o)</t>
  </si>
  <si>
    <t>Pg 5, Line 4(b)</t>
  </si>
  <si>
    <t>Pg 5, Line 2(b)</t>
  </si>
  <si>
    <t>Pg 5, Line 3(b)</t>
  </si>
  <si>
    <t>Pg 5, Line 6(a)</t>
  </si>
  <si>
    <t>Pg 5, Line 7(a)</t>
  </si>
  <si>
    <t>NPV at 9/1/2026</t>
  </si>
  <si>
    <t>Per Credit Amount</t>
  </si>
  <si>
    <t>Nominal Value of Credits (Note 4)</t>
  </si>
  <si>
    <t>Line 21(f) / Sum of discount factors in Column (d) for the months of January thru March of 2027 and January thru March of 2028</t>
  </si>
  <si>
    <t>Line 21(i) / Sum of discount factors in Column (g) for the months of January thru March of 2027 and January thru March of 2028</t>
  </si>
  <si>
    <t>Line 21(l) / Sum of discount factors in Column (j) for the months of January thru March of 2027 and January thru March of 2028</t>
  </si>
  <si>
    <t xml:space="preserve">The nominal value of the hold harmless credits increase as credit distributions extend beyond 9/1/2026. </t>
  </si>
  <si>
    <t xml:space="preserve">Note 5          Transmission rates are allocated to RI distribution customers and  five wholesale transmission customers.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</si>
</sst>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_(* #,##0_);_(* \(#,##0\);_(* &quot;-&quot;??_);_(@_)"/>
    <numFmt numFmtId="165" formatCode="_(* #,##0.0000_);_(* \(#,##0.0000\);_(* &quot;-&quot;??_);_(@_)"/>
    <numFmt numFmtId="166" formatCode="_(&quot;$&quot;* #,##0_);_(&quot;$&quot;* \(#,##0\);_(&quot;$&quot;* &quot;-&quot;??_);_(@_)"/>
    <numFmt numFmtId="167" formatCode="[$-409]mmm\-yy;@"/>
    <numFmt numFmtId="168" formatCode="_(* #,##0.0_);_(* \(#,##0.0\);_(* &quot;-&quot;??_);_(@_)"/>
    <numFmt numFmtId="169" formatCode="&quot;$&quot;#,##0"/>
    <numFmt numFmtId="170" formatCode="0.0000%"/>
    <numFmt numFmtId="171" formatCode="0.00000%"/>
    <numFmt numFmtId="172" formatCode="0.000%"/>
    <numFmt numFmtId="173" formatCode="0.0000"/>
    <numFmt numFmtId="174" formatCode="0.000000%"/>
  </numFmts>
  <fonts count="46">
    <font>
      <sz val="11"/>
      <color theme="1"/>
      <name val="Aptos Narrow"/>
      <family val="2"/>
      <scheme val="minor"/>
    </font>
    <font>
      <sz val="11"/>
      <color rgb="FFFF0000"/>
      <name val="Aptos Narrow"/>
      <family val="2"/>
      <scheme val="minor"/>
    </font>
    <font>
      <sz val="10"/>
      <name val="Arial"/>
      <family val="2"/>
    </font>
    <font>
      <b/>
      <sz val="10"/>
      <name val="Arial"/>
      <family val="2"/>
    </font>
    <font>
      <u/>
      <sz val="10"/>
      <name val="Arial"/>
      <family val="2"/>
    </font>
    <font>
      <sz val="11"/>
      <color theme="1"/>
      <name val="Aptos Narrow"/>
      <family val="2"/>
      <scheme val="minor"/>
    </font>
    <font>
      <b/>
      <sz val="11"/>
      <color theme="1"/>
      <name val="Aptos Narrow"/>
      <family val="2"/>
      <scheme val="minor"/>
    </font>
    <font>
      <b/>
      <sz val="10"/>
      <name val="Times New Roman"/>
      <family val="1"/>
    </font>
    <font>
      <b/>
      <sz val="11"/>
      <color theme="0"/>
      <name val="Aptos Narrow"/>
      <family val="2"/>
      <scheme val="minor"/>
    </font>
    <font>
      <b/>
      <sz val="12"/>
      <name val="Arial"/>
      <family val="2"/>
    </font>
    <font>
      <sz val="9"/>
      <name val="Arial"/>
      <family val="2"/>
    </font>
    <font>
      <b/>
      <sz val="9"/>
      <name val="Arial"/>
      <family val="2"/>
    </font>
    <font>
      <sz val="10"/>
      <color theme="1"/>
      <name val="Aptos Narrow"/>
      <family val="2"/>
      <scheme val="minor"/>
    </font>
    <font>
      <b/>
      <sz val="10"/>
      <color theme="1"/>
      <name val="Aptos Narrow"/>
      <family val="2"/>
      <scheme val="minor"/>
    </font>
    <font>
      <b/>
      <sz val="11"/>
      <color rgb="FF009639"/>
      <name val="Aptos Narrow"/>
      <family val="2"/>
      <scheme val="minor"/>
    </font>
    <font>
      <sz val="11"/>
      <name val="Times New Roman"/>
      <family val="1"/>
    </font>
    <font>
      <b/>
      <sz val="11"/>
      <name val="Aptos Narrow"/>
      <family val="2"/>
      <scheme val="minor"/>
    </font>
    <font>
      <sz val="11"/>
      <color theme="1"/>
      <name val="Times New Roman"/>
      <family val="1"/>
    </font>
    <font>
      <sz val="10"/>
      <name val="Times New Roman"/>
      <family val="1"/>
    </font>
    <font>
      <sz val="11"/>
      <name val="Aptos Narrow"/>
      <family val="2"/>
      <scheme val="minor"/>
    </font>
    <font>
      <b/>
      <sz val="11"/>
      <name val="Times New Roman"/>
      <family val="1"/>
    </font>
    <font>
      <b/>
      <sz val="11"/>
      <name val="Arial"/>
      <family val="2"/>
    </font>
    <font>
      <b/>
      <sz val="14"/>
      <color theme="1"/>
      <name val="Aptos Narrow"/>
      <family val="2"/>
      <scheme val="minor"/>
    </font>
    <font>
      <sz val="10"/>
      <color theme="1"/>
      <name val="Times New Roman"/>
      <family val="1"/>
    </font>
    <font>
      <u/>
      <sz val="11"/>
      <name val="Times New Roman"/>
      <family val="1"/>
    </font>
    <font>
      <b/>
      <sz val="11"/>
      <color theme="1"/>
      <name val="Times New Roman"/>
      <family val="1"/>
    </font>
    <font>
      <u/>
      <sz val="11"/>
      <color theme="1"/>
      <name val="Times New Roman"/>
      <family val="1"/>
    </font>
    <font>
      <sz val="11"/>
      <color indexed="81"/>
      <name val="Tahoma"/>
      <family val="2"/>
    </font>
    <font>
      <sz val="10"/>
      <color theme="1"/>
      <name val="Times New Roman"/>
    </font>
    <font>
      <sz val="11"/>
      <color theme="1"/>
      <name val="Times New Roman"/>
    </font>
    <font>
      <sz val="11"/>
      <name val="Times New Roman"/>
    </font>
    <font>
      <sz val="10"/>
      <name val="Times New Roman"/>
    </font>
    <font>
      <b/>
      <sz val="10"/>
      <color theme="1"/>
      <name val="Times New Roman"/>
    </font>
    <font>
      <sz val="9"/>
      <color theme="1"/>
      <name val="Times New Roman"/>
    </font>
    <font>
      <u/>
      <sz val="10"/>
      <color theme="1"/>
      <name val="Times New Roman"/>
    </font>
    <font>
      <b/>
      <sz val="10"/>
      <name val="Times New Roman"/>
    </font>
    <font>
      <u/>
      <sz val="10"/>
      <name val="Times New Roman"/>
    </font>
    <font>
      <b/>
      <sz val="11"/>
      <name val="Times New Roman"/>
    </font>
    <font>
      <b/>
      <sz val="12"/>
      <name val="Times New Roman"/>
    </font>
    <font>
      <sz val="9"/>
      <name val="Times New Roman"/>
    </font>
    <font>
      <b/>
      <sz val="9"/>
      <name val="Times New Roman"/>
    </font>
    <font>
      <b/>
      <sz val="11"/>
      <color theme="1"/>
      <name val="Times New Roman"/>
    </font>
    <font>
      <sz val="12"/>
      <color theme="1"/>
      <name val="Times New Roman"/>
    </font>
    <font>
      <b/>
      <sz val="12"/>
      <color theme="1"/>
      <name val="Times New Roman"/>
    </font>
    <font>
      <b/>
      <u val="singleAccounting"/>
      <sz val="11"/>
      <color theme="1"/>
      <name val="Times New Roman"/>
    </font>
    <font>
      <u/>
      <sz val="11"/>
      <color theme="1"/>
      <name val="Times New Roman"/>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D4D4D4"/>
        <bgColor indexed="64"/>
      </patternFill>
    </fill>
    <fill>
      <patternFill patternType="solid">
        <fgColor theme="0"/>
        <bgColor indexed="64"/>
      </patternFill>
    </fill>
    <fill>
      <patternFill patternType="solid">
        <fgColor rgb="FF001489"/>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18" fillId="0" borderId="0"/>
  </cellStyleXfs>
  <cellXfs count="438">
    <xf numFmtId="0" fontId="0" fillId="0" borderId="0" xfId="0"/>
    <xf numFmtId="0" fontId="2" fillId="0" borderId="0" xfId="2"/>
    <xf numFmtId="0" fontId="2" fillId="0" borderId="0" xfId="2" applyAlignment="1">
      <alignment horizontal="center"/>
    </xf>
    <xf numFmtId="0" fontId="3" fillId="0" borderId="0" xfId="2" applyFont="1"/>
    <xf numFmtId="164" fontId="2" fillId="0" borderId="0" xfId="2" applyNumberFormat="1"/>
    <xf numFmtId="0" fontId="2" fillId="0" borderId="8" xfId="2" applyBorder="1"/>
    <xf numFmtId="0" fontId="2" fillId="0" borderId="3" xfId="2" applyBorder="1"/>
    <xf numFmtId="0" fontId="3" fillId="0" borderId="0" xfId="2" applyFont="1" applyAlignment="1">
      <alignment horizontal="center" vertical="center" wrapText="1"/>
    </xf>
    <xf numFmtId="0" fontId="2" fillId="0" borderId="0" xfId="2" applyAlignment="1">
      <alignment horizontal="center" vertical="center" wrapText="1"/>
    </xf>
    <xf numFmtId="0" fontId="3" fillId="0" borderId="1" xfId="2" applyFont="1" applyBorder="1" applyAlignment="1">
      <alignment horizontal="center" vertical="center" wrapText="1"/>
    </xf>
    <xf numFmtId="0" fontId="3" fillId="0" borderId="12" xfId="2" applyFont="1" applyBorder="1" applyAlignment="1">
      <alignment horizontal="center" vertical="center" wrapText="1"/>
    </xf>
    <xf numFmtId="43" fontId="0" fillId="0" borderId="0" xfId="1" applyFont="1"/>
    <xf numFmtId="164" fontId="2" fillId="0" borderId="7" xfId="2" applyNumberFormat="1" applyBorder="1"/>
    <xf numFmtId="164" fontId="0" fillId="0" borderId="7" xfId="1" applyNumberFormat="1" applyFont="1" applyBorder="1" applyAlignment="1">
      <alignment horizontal="center"/>
    </xf>
    <xf numFmtId="164" fontId="0" fillId="0" borderId="0" xfId="1" applyNumberFormat="1" applyFont="1" applyBorder="1" applyAlignment="1">
      <alignment horizontal="center"/>
    </xf>
    <xf numFmtId="164" fontId="0" fillId="0" borderId="3" xfId="1" applyNumberFormat="1" applyFont="1" applyBorder="1" applyAlignment="1">
      <alignment horizontal="center"/>
    </xf>
    <xf numFmtId="164" fontId="0" fillId="0" borderId="0" xfId="1" applyNumberFormat="1" applyFont="1" applyBorder="1"/>
    <xf numFmtId="164" fontId="2" fillId="0" borderId="9" xfId="2" applyNumberFormat="1" applyBorder="1"/>
    <xf numFmtId="164" fontId="0" fillId="0" borderId="11" xfId="1" applyNumberFormat="1" applyFont="1" applyBorder="1" applyAlignment="1">
      <alignment horizontal="center"/>
    </xf>
    <xf numFmtId="164" fontId="0" fillId="0" borderId="9" xfId="1" applyNumberFormat="1"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3" fillId="0" borderId="0" xfId="2" applyFont="1" applyAlignment="1">
      <alignment horizontal="center"/>
    </xf>
    <xf numFmtId="164" fontId="0" fillId="0" borderId="0" xfId="1" applyNumberFormat="1" applyFont="1"/>
    <xf numFmtId="0" fontId="7" fillId="0" borderId="0" xfId="2" applyFont="1" applyAlignment="1">
      <alignment horizontal="right"/>
    </xf>
    <xf numFmtId="0" fontId="0" fillId="0" borderId="0" xfId="0" applyAlignment="1">
      <alignment horizontal="center"/>
    </xf>
    <xf numFmtId="0" fontId="6" fillId="0" borderId="0" xfId="0" applyFont="1"/>
    <xf numFmtId="0" fontId="10" fillId="0" borderId="0" xfId="2" applyFont="1"/>
    <xf numFmtId="0" fontId="10" fillId="0" borderId="0" xfId="2" applyFont="1" applyAlignment="1">
      <alignment horizontal="center"/>
    </xf>
    <xf numFmtId="0" fontId="11" fillId="2" borderId="1" xfId="2" applyFont="1" applyFill="1" applyBorder="1" applyAlignment="1">
      <alignment horizontal="center" vertical="center"/>
    </xf>
    <xf numFmtId="0" fontId="11" fillId="2" borderId="1" xfId="2" applyFont="1" applyFill="1" applyBorder="1" applyAlignment="1">
      <alignment horizontal="center" vertical="center" wrapText="1"/>
    </xf>
    <xf numFmtId="0" fontId="6" fillId="0" borderId="0" xfId="0" applyFont="1" applyAlignment="1">
      <alignment horizontal="center"/>
    </xf>
    <xf numFmtId="168" fontId="0" fillId="0" borderId="0" xfId="1" applyNumberFormat="1" applyFont="1"/>
    <xf numFmtId="164" fontId="6" fillId="0" borderId="0" xfId="1" applyNumberFormat="1" applyFont="1"/>
    <xf numFmtId="164" fontId="12" fillId="0" borderId="0" xfId="1" applyNumberFormat="1" applyFont="1" applyAlignment="1">
      <alignment horizontal="center"/>
    </xf>
    <xf numFmtId="0" fontId="12" fillId="0" borderId="0" xfId="0" applyFont="1" applyAlignment="1">
      <alignment horizontal="center"/>
    </xf>
    <xf numFmtId="164" fontId="0" fillId="0" borderId="0" xfId="1" applyNumberFormat="1" applyFont="1" applyFill="1"/>
    <xf numFmtId="165" fontId="2" fillId="0" borderId="0" xfId="2" applyNumberFormat="1"/>
    <xf numFmtId="166" fontId="6" fillId="0" borderId="0" xfId="4" applyNumberFormat="1" applyFont="1"/>
    <xf numFmtId="166" fontId="0" fillId="0" borderId="0" xfId="4" applyNumberFormat="1" applyFont="1"/>
    <xf numFmtId="166" fontId="0" fillId="3" borderId="18" xfId="4" applyNumberFormat="1" applyFont="1" applyFill="1" applyBorder="1"/>
    <xf numFmtId="0" fontId="12" fillId="0" borderId="0" xfId="0" applyFont="1"/>
    <xf numFmtId="164" fontId="0" fillId="0" borderId="0" xfId="0" applyNumberFormat="1"/>
    <xf numFmtId="164" fontId="6" fillId="0" borderId="0" xfId="1" applyNumberFormat="1" applyFont="1" applyAlignment="1">
      <alignment horizontal="center"/>
    </xf>
    <xf numFmtId="164" fontId="6" fillId="3" borderId="18" xfId="4" applyNumberFormat="1" applyFont="1" applyFill="1" applyBorder="1"/>
    <xf numFmtId="164" fontId="0" fillId="3" borderId="18" xfId="4" applyNumberFormat="1" applyFont="1" applyFill="1" applyBorder="1"/>
    <xf numFmtId="0" fontId="6" fillId="0" borderId="0" xfId="0" applyFont="1" applyAlignment="1">
      <alignment horizontal="center" wrapText="1"/>
    </xf>
    <xf numFmtId="164" fontId="6" fillId="0" borderId="0" xfId="1" applyNumberFormat="1" applyFont="1" applyAlignment="1">
      <alignment horizontal="center" wrapText="1"/>
    </xf>
    <xf numFmtId="0" fontId="0" fillId="0" borderId="0" xfId="0" applyAlignment="1">
      <alignment horizontal="center" wrapText="1"/>
    </xf>
    <xf numFmtId="166" fontId="0" fillId="0" borderId="0" xfId="4" applyNumberFormat="1" applyFont="1" applyFill="1" applyBorder="1"/>
    <xf numFmtId="166" fontId="0" fillId="3" borderId="5" xfId="4" applyNumberFormat="1" applyFont="1" applyFill="1" applyBorder="1"/>
    <xf numFmtId="0" fontId="0" fillId="0" borderId="21" xfId="0" applyBorder="1" applyAlignment="1">
      <alignment horizontal="center" wrapText="1"/>
    </xf>
    <xf numFmtId="0" fontId="0" fillId="0" borderId="22" xfId="0" applyBorder="1" applyAlignment="1">
      <alignment horizontal="center" wrapText="1"/>
    </xf>
    <xf numFmtId="0" fontId="6" fillId="0" borderId="21" xfId="0" applyFont="1" applyBorder="1" applyAlignment="1">
      <alignment horizontal="center" wrapText="1"/>
    </xf>
    <xf numFmtId="0" fontId="6" fillId="0" borderId="22" xfId="0" applyFont="1" applyBorder="1" applyAlignment="1">
      <alignment horizontal="center" wrapText="1"/>
    </xf>
    <xf numFmtId="164" fontId="0" fillId="0" borderId="21" xfId="1" applyNumberFormat="1" applyFont="1" applyBorder="1" applyAlignment="1">
      <alignment horizontal="center" wrapText="1"/>
    </xf>
    <xf numFmtId="164" fontId="0" fillId="0" borderId="22" xfId="1" applyNumberFormat="1" applyFont="1" applyBorder="1" applyAlignment="1">
      <alignment horizontal="center" wrapText="1"/>
    </xf>
    <xf numFmtId="0" fontId="0" fillId="0" borderId="21" xfId="0" applyBorder="1"/>
    <xf numFmtId="0" fontId="0" fillId="0" borderId="22" xfId="0" applyBorder="1"/>
    <xf numFmtId="166" fontId="0" fillId="0" borderId="21" xfId="4" applyNumberFormat="1" applyFont="1" applyBorder="1"/>
    <xf numFmtId="166" fontId="0" fillId="0" borderId="22" xfId="4" applyNumberFormat="1" applyFont="1" applyBorder="1"/>
    <xf numFmtId="164" fontId="0" fillId="0" borderId="21" xfId="1" applyNumberFormat="1" applyFont="1" applyBorder="1"/>
    <xf numFmtId="164" fontId="0" fillId="0" borderId="22" xfId="1" applyNumberFormat="1" applyFont="1" applyBorder="1"/>
    <xf numFmtId="166" fontId="0" fillId="3" borderId="23" xfId="4" applyNumberFormat="1" applyFont="1" applyFill="1" applyBorder="1"/>
    <xf numFmtId="166" fontId="0" fillId="3" borderId="24" xfId="4" applyNumberFormat="1" applyFont="1" applyFill="1" applyBorder="1"/>
    <xf numFmtId="0" fontId="0" fillId="0" borderId="25" xfId="0" applyBorder="1"/>
    <xf numFmtId="0" fontId="0" fillId="0" borderId="26" xfId="0" applyBorder="1"/>
    <xf numFmtId="164" fontId="13" fillId="0" borderId="0" xfId="1" applyNumberFormat="1" applyFont="1" applyAlignment="1">
      <alignment horizontal="center"/>
    </xf>
    <xf numFmtId="164" fontId="12" fillId="0" borderId="0" xfId="1" applyNumberFormat="1" applyFont="1" applyAlignment="1">
      <alignment horizontal="center" wrapText="1"/>
    </xf>
    <xf numFmtId="170" fontId="6" fillId="0" borderId="0" xfId="6" applyNumberFormat="1" applyFont="1" applyBorder="1" applyAlignment="1">
      <alignment horizontal="center" wrapText="1"/>
    </xf>
    <xf numFmtId="164" fontId="0" fillId="0" borderId="0" xfId="1" applyNumberFormat="1" applyFont="1" applyBorder="1" applyAlignment="1">
      <alignment horizontal="center" wrapText="1"/>
    </xf>
    <xf numFmtId="166" fontId="0" fillId="0" borderId="0" xfId="4" applyNumberFormat="1" applyFont="1" applyBorder="1"/>
    <xf numFmtId="0" fontId="0" fillId="0" borderId="28" xfId="0" applyBorder="1"/>
    <xf numFmtId="171" fontId="6" fillId="0" borderId="22" xfId="6" applyNumberFormat="1" applyFont="1" applyBorder="1" applyAlignment="1">
      <alignment horizontal="center" wrapText="1"/>
    </xf>
    <xf numFmtId="171" fontId="6" fillId="0" borderId="21" xfId="6" applyNumberFormat="1" applyFont="1" applyBorder="1" applyAlignment="1">
      <alignment horizontal="center" wrapText="1"/>
    </xf>
    <xf numFmtId="171" fontId="6" fillId="0" borderId="0" xfId="6" applyNumberFormat="1" applyFont="1" applyAlignment="1">
      <alignment horizontal="center" wrapText="1"/>
    </xf>
    <xf numFmtId="171" fontId="0" fillId="0" borderId="0" xfId="0" applyNumberFormat="1"/>
    <xf numFmtId="164" fontId="1" fillId="0" borderId="0" xfId="1" applyNumberFormat="1" applyFont="1"/>
    <xf numFmtId="164" fontId="1" fillId="0" borderId="0" xfId="1" applyNumberFormat="1" applyFont="1" applyAlignment="1">
      <alignment horizontal="left" indent="1"/>
    </xf>
    <xf numFmtId="0" fontId="1" fillId="0" borderId="0" xfId="0" applyFont="1"/>
    <xf numFmtId="43" fontId="0" fillId="0" borderId="0" xfId="0" applyNumberFormat="1"/>
    <xf numFmtId="0" fontId="0" fillId="0" borderId="0" xfId="0" applyAlignment="1">
      <alignment horizontal="right"/>
    </xf>
    <xf numFmtId="0" fontId="15" fillId="0" borderId="0" xfId="0" applyFont="1"/>
    <xf numFmtId="0" fontId="17" fillId="0" borderId="0" xfId="7" applyFont="1" applyAlignment="1">
      <alignment horizontal="center" wrapText="1"/>
    </xf>
    <xf numFmtId="0" fontId="17" fillId="0" borderId="0" xfId="7" applyFont="1"/>
    <xf numFmtId="0" fontId="17" fillId="0" borderId="0" xfId="8" applyNumberFormat="1" applyFont="1" applyAlignment="1">
      <alignment horizontal="center"/>
    </xf>
    <xf numFmtId="0" fontId="6" fillId="0" borderId="0" xfId="0" applyFont="1" applyAlignment="1">
      <alignment horizontal="center" vertical="center" wrapText="1"/>
    </xf>
    <xf numFmtId="14" fontId="14" fillId="0" borderId="0" xfId="6" applyNumberFormat="1" applyFont="1" applyFill="1" applyBorder="1" applyAlignment="1">
      <alignment horizontal="center"/>
    </xf>
    <xf numFmtId="0" fontId="5" fillId="0" borderId="0" xfId="6" applyNumberFormat="1" applyFont="1" applyFill="1" applyBorder="1" applyAlignment="1">
      <alignment horizontal="center"/>
    </xf>
    <xf numFmtId="0" fontId="14" fillId="0" borderId="1" xfId="0" applyFont="1" applyBorder="1" applyAlignment="1">
      <alignment horizontal="center" vertical="center"/>
    </xf>
    <xf numFmtId="173" fontId="0" fillId="0" borderId="1" xfId="0" applyNumberFormat="1" applyBorder="1"/>
    <xf numFmtId="164" fontId="0" fillId="0" borderId="1" xfId="0" applyNumberFormat="1" applyBorder="1"/>
    <xf numFmtId="14" fontId="5" fillId="0" borderId="0" xfId="6" applyNumberFormat="1" applyFont="1" applyFill="1" applyBorder="1" applyAlignment="1">
      <alignment horizontal="center"/>
    </xf>
    <xf numFmtId="0" fontId="9" fillId="0" borderId="9" xfId="2" applyFont="1" applyBorder="1" applyAlignment="1">
      <alignment horizontal="center" vertical="center"/>
    </xf>
    <xf numFmtId="0" fontId="9" fillId="0" borderId="10" xfId="2" applyFont="1" applyBorder="1" applyAlignment="1">
      <alignment horizontal="center" vertical="center"/>
    </xf>
    <xf numFmtId="0" fontId="9" fillId="0" borderId="11" xfId="2" applyFont="1" applyBorder="1" applyAlignment="1">
      <alignment horizontal="center" vertical="center"/>
    </xf>
    <xf numFmtId="0" fontId="9" fillId="0" borderId="7" xfId="2" applyFont="1" applyBorder="1" applyAlignment="1">
      <alignment horizontal="center" vertical="center"/>
    </xf>
    <xf numFmtId="0" fontId="9" fillId="0" borderId="3" xfId="2" applyFont="1" applyBorder="1" applyAlignment="1">
      <alignment horizontal="center" vertical="center"/>
    </xf>
    <xf numFmtId="164" fontId="0" fillId="0" borderId="10" xfId="1" applyNumberFormat="1" applyFont="1" applyBorder="1" applyAlignment="1">
      <alignment horizontal="center"/>
    </xf>
    <xf numFmtId="0" fontId="3" fillId="0" borderId="4" xfId="2" applyFont="1" applyBorder="1" applyAlignment="1">
      <alignment horizontal="center" vertical="center" wrapText="1"/>
    </xf>
    <xf numFmtId="0" fontId="3" fillId="0" borderId="6" xfId="2" applyFont="1" applyBorder="1" applyAlignment="1">
      <alignment horizontal="center" vertical="center" wrapText="1"/>
    </xf>
    <xf numFmtId="0" fontId="2" fillId="0" borderId="7" xfId="2" applyBorder="1" applyAlignment="1">
      <alignment horizontal="center"/>
    </xf>
    <xf numFmtId="165" fontId="0" fillId="0" borderId="3" xfId="1" applyNumberFormat="1" applyFont="1" applyBorder="1" applyAlignment="1">
      <alignment horizontal="center"/>
    </xf>
    <xf numFmtId="0" fontId="2" fillId="0" borderId="9" xfId="2" applyBorder="1" applyAlignment="1">
      <alignment horizontal="center"/>
    </xf>
    <xf numFmtId="165" fontId="0" fillId="0" borderId="11" xfId="1" applyNumberFormat="1" applyFont="1" applyBorder="1" applyAlignment="1">
      <alignment horizontal="center"/>
    </xf>
    <xf numFmtId="0" fontId="2" fillId="0" borderId="8" xfId="2" applyBorder="1" applyAlignment="1">
      <alignment horizontal="center"/>
    </xf>
    <xf numFmtId="14" fontId="2" fillId="0" borderId="8" xfId="2" applyNumberFormat="1" applyBorder="1" applyAlignment="1">
      <alignment horizontal="center"/>
    </xf>
    <xf numFmtId="0" fontId="2" fillId="0" borderId="14" xfId="2" applyBorder="1" applyAlignment="1">
      <alignment horizontal="center"/>
    </xf>
    <xf numFmtId="0" fontId="3" fillId="0" borderId="1" xfId="2" applyFont="1" applyBorder="1" applyAlignment="1">
      <alignment horizontal="center"/>
    </xf>
    <xf numFmtId="0" fontId="9" fillId="0" borderId="1" xfId="2" applyFont="1" applyBorder="1" applyAlignment="1">
      <alignment horizontal="center" vertical="center"/>
    </xf>
    <xf numFmtId="164" fontId="2" fillId="0" borderId="8" xfId="2" applyNumberFormat="1" applyBorder="1"/>
    <xf numFmtId="164" fontId="2" fillId="0" borderId="14" xfId="2" applyNumberFormat="1" applyBorder="1"/>
    <xf numFmtId="0" fontId="11" fillId="2" borderId="17" xfId="2" applyFont="1" applyFill="1" applyBorder="1" applyAlignment="1">
      <alignment horizontal="center" vertical="center" wrapText="1"/>
    </xf>
    <xf numFmtId="164" fontId="2" fillId="0" borderId="1" xfId="2" applyNumberFormat="1" applyBorder="1"/>
    <xf numFmtId="164" fontId="3" fillId="2" borderId="1" xfId="2" applyNumberFormat="1" applyFont="1" applyFill="1" applyBorder="1"/>
    <xf numFmtId="164" fontId="2" fillId="0" borderId="3" xfId="2" applyNumberFormat="1" applyBorder="1"/>
    <xf numFmtId="0" fontId="6" fillId="0" borderId="1" xfId="0" applyFont="1" applyBorder="1" applyAlignment="1">
      <alignment horizontal="center" vertical="center" wrapText="1"/>
    </xf>
    <xf numFmtId="164" fontId="2" fillId="0" borderId="7" xfId="1" applyNumberFormat="1" applyFont="1" applyFill="1" applyBorder="1" applyAlignment="1">
      <alignment horizontal="center"/>
    </xf>
    <xf numFmtId="164" fontId="2" fillId="0" borderId="0" xfId="1" applyNumberFormat="1" applyFont="1" applyFill="1" applyBorder="1" applyAlignment="1">
      <alignment horizontal="center"/>
    </xf>
    <xf numFmtId="164" fontId="19" fillId="0" borderId="3" xfId="1" applyNumberFormat="1" applyFont="1" applyBorder="1" applyAlignment="1">
      <alignment horizontal="center"/>
    </xf>
    <xf numFmtId="43" fontId="19" fillId="0" borderId="0" xfId="1" applyFont="1" applyBorder="1"/>
    <xf numFmtId="164" fontId="19" fillId="0" borderId="7" xfId="1" applyNumberFormat="1" applyFont="1" applyBorder="1" applyAlignment="1">
      <alignment horizontal="center"/>
    </xf>
    <xf numFmtId="43" fontId="0" fillId="0" borderId="0" xfId="1" applyFont="1" applyBorder="1"/>
    <xf numFmtId="0" fontId="11" fillId="0" borderId="1" xfId="2" applyFont="1" applyBorder="1" applyAlignment="1">
      <alignment horizontal="center" vertical="center" wrapText="1"/>
    </xf>
    <xf numFmtId="0" fontId="11" fillId="0" borderId="0" xfId="2" applyFont="1" applyAlignment="1">
      <alignment vertical="center"/>
    </xf>
    <xf numFmtId="164" fontId="16" fillId="0" borderId="1" xfId="8" applyNumberFormat="1" applyFont="1" applyFill="1" applyBorder="1"/>
    <xf numFmtId="14" fontId="16" fillId="0" borderId="0" xfId="6" applyNumberFormat="1" applyFont="1" applyFill="1" applyBorder="1" applyAlignment="1">
      <alignment horizontal="center"/>
    </xf>
    <xf numFmtId="0" fontId="20" fillId="0" borderId="0" xfId="9" applyFont="1" applyAlignment="1">
      <alignment horizontal="right"/>
    </xf>
    <xf numFmtId="9" fontId="0" fillId="0" borderId="0" xfId="0" applyNumberFormat="1"/>
    <xf numFmtId="0" fontId="20" fillId="0" borderId="0" xfId="8" applyNumberFormat="1" applyFont="1" applyAlignment="1">
      <alignment horizontal="right"/>
    </xf>
    <xf numFmtId="164" fontId="2" fillId="0" borderId="0" xfId="2" applyNumberFormat="1" applyAlignment="1">
      <alignment horizontal="center" wrapText="1"/>
    </xf>
    <xf numFmtId="164" fontId="2" fillId="0" borderId="3" xfId="2" applyNumberFormat="1" applyBorder="1" applyAlignment="1">
      <alignment horizontal="center" wrapText="1"/>
    </xf>
    <xf numFmtId="165" fontId="0" fillId="0" borderId="3" xfId="1" applyNumberFormat="1" applyFont="1" applyFill="1" applyBorder="1" applyAlignment="1">
      <alignment horizontal="center" wrapText="1"/>
    </xf>
    <xf numFmtId="0" fontId="3" fillId="0" borderId="0" xfId="2" applyFont="1" applyAlignment="1">
      <alignment wrapText="1"/>
    </xf>
    <xf numFmtId="0" fontId="2" fillId="0" borderId="0" xfId="2" applyAlignment="1">
      <alignment vertical="center" wrapText="1"/>
    </xf>
    <xf numFmtId="0" fontId="22" fillId="0" borderId="0" xfId="0" applyFont="1" applyAlignment="1">
      <alignment vertical="top"/>
    </xf>
    <xf numFmtId="0" fontId="22" fillId="0" borderId="0" xfId="0" applyFont="1" applyAlignment="1">
      <alignment horizontal="center" vertical="top"/>
    </xf>
    <xf numFmtId="0" fontId="6" fillId="0" borderId="0" xfId="0" applyFont="1" applyAlignment="1">
      <alignment vertical="top" wrapText="1"/>
    </xf>
    <xf numFmtId="170" fontId="6" fillId="0" borderId="1" xfId="6" applyNumberFormat="1" applyFont="1" applyBorder="1" applyAlignment="1">
      <alignment horizontal="center" vertical="center" wrapText="1"/>
    </xf>
    <xf numFmtId="0" fontId="13" fillId="0" borderId="0" xfId="0" applyFont="1" applyAlignment="1">
      <alignment horizontal="center" vertical="center" wrapText="1"/>
    </xf>
    <xf numFmtId="173" fontId="0" fillId="0" borderId="0" xfId="0" applyNumberFormat="1"/>
    <xf numFmtId="0" fontId="2" fillId="0" borderId="0" xfId="2" applyAlignment="1">
      <alignment vertical="center"/>
    </xf>
    <xf numFmtId="0" fontId="8" fillId="6" borderId="13" xfId="0" applyFont="1" applyFill="1" applyBorder="1"/>
    <xf numFmtId="0" fontId="8" fillId="6" borderId="16" xfId="0" applyFont="1" applyFill="1" applyBorder="1"/>
    <xf numFmtId="0" fontId="23" fillId="0" borderId="0" xfId="8" applyNumberFormat="1" applyFont="1" applyAlignment="1">
      <alignment horizontal="right" vertical="top"/>
    </xf>
    <xf numFmtId="0" fontId="18" fillId="0" borderId="0" xfId="9" applyAlignment="1">
      <alignment horizontal="right" vertical="top"/>
    </xf>
    <xf numFmtId="0" fontId="23" fillId="0" borderId="0" xfId="8" applyNumberFormat="1" applyFont="1" applyAlignment="1">
      <alignment horizontal="right"/>
    </xf>
    <xf numFmtId="0" fontId="18" fillId="0" borderId="0" xfId="9" applyAlignment="1">
      <alignment horizontal="right"/>
    </xf>
    <xf numFmtId="0" fontId="18" fillId="0" borderId="0" xfId="8" applyNumberFormat="1" applyFont="1" applyAlignment="1">
      <alignment horizontal="right"/>
    </xf>
    <xf numFmtId="0" fontId="17" fillId="0" borderId="0" xfId="0" applyFont="1" applyAlignment="1">
      <alignment horizontal="center" vertical="top"/>
    </xf>
    <xf numFmtId="0" fontId="15" fillId="0" borderId="0" xfId="2" applyFont="1" applyAlignment="1">
      <alignment horizontal="left"/>
    </xf>
    <xf numFmtId="0" fontId="15" fillId="0" borderId="0" xfId="2" applyFont="1"/>
    <xf numFmtId="0" fontId="17" fillId="0" borderId="0" xfId="0" applyFont="1" applyAlignment="1">
      <alignment vertical="top"/>
    </xf>
    <xf numFmtId="0" fontId="17" fillId="0" borderId="0" xfId="8" applyNumberFormat="1" applyFont="1" applyAlignment="1">
      <alignment horizontal="right"/>
    </xf>
    <xf numFmtId="0" fontId="17" fillId="0" borderId="0" xfId="0" applyFont="1" applyAlignment="1">
      <alignment horizontal="left" vertical="top"/>
    </xf>
    <xf numFmtId="0" fontId="17" fillId="0" borderId="0" xfId="0" applyFont="1" applyAlignment="1">
      <alignment horizontal="center"/>
    </xf>
    <xf numFmtId="0" fontId="20" fillId="0" borderId="0" xfId="0" applyFont="1"/>
    <xf numFmtId="0" fontId="17" fillId="0" borderId="0" xfId="0" applyFont="1" applyAlignment="1">
      <alignment horizontal="center" wrapText="1"/>
    </xf>
    <xf numFmtId="0" fontId="24" fillId="0" borderId="0" xfId="0" applyFont="1"/>
    <xf numFmtId="0" fontId="17" fillId="0" borderId="0" xfId="0" applyFont="1"/>
    <xf numFmtId="0" fontId="25" fillId="0" borderId="0" xfId="0" applyFont="1"/>
    <xf numFmtId="0" fontId="25" fillId="0" borderId="0" xfId="0" applyFont="1" applyAlignment="1">
      <alignment horizontal="center" wrapText="1"/>
    </xf>
    <xf numFmtId="10" fontId="15" fillId="0" borderId="1" xfId="3" applyNumberFormat="1" applyFont="1" applyBorder="1" applyAlignment="1"/>
    <xf numFmtId="0" fontId="26" fillId="0" borderId="0" xfId="0" applyFont="1" applyAlignment="1">
      <alignment horizontal="center" wrapText="1"/>
    </xf>
    <xf numFmtId="0" fontId="26" fillId="0" borderId="0" xfId="0" applyFont="1" applyAlignment="1">
      <alignment horizontal="center"/>
    </xf>
    <xf numFmtId="10" fontId="17" fillId="2" borderId="0" xfId="6" applyNumberFormat="1" applyFont="1" applyFill="1" applyBorder="1"/>
    <xf numFmtId="172" fontId="17" fillId="0" borderId="0" xfId="6" applyNumberFormat="1" applyFont="1" applyFill="1" applyBorder="1" applyAlignment="1">
      <alignment horizontal="center"/>
    </xf>
    <xf numFmtId="172" fontId="17" fillId="0" borderId="0" xfId="6" applyNumberFormat="1" applyFont="1" applyFill="1" applyBorder="1"/>
    <xf numFmtId="172" fontId="17" fillId="0" borderId="0" xfId="0" applyNumberFormat="1" applyFont="1" applyAlignment="1">
      <alignment horizontal="center"/>
    </xf>
    <xf numFmtId="10" fontId="17" fillId="0" borderId="1" xfId="6" applyNumberFormat="1" applyFont="1" applyFill="1" applyBorder="1"/>
    <xf numFmtId="172" fontId="17" fillId="0" borderId="1" xfId="0" applyNumberFormat="1" applyFont="1" applyBorder="1" applyAlignment="1">
      <alignment horizontal="center"/>
    </xf>
    <xf numFmtId="10" fontId="17" fillId="0" borderId="1" xfId="0" applyNumberFormat="1" applyFont="1" applyBorder="1" applyAlignment="1">
      <alignment horizontal="center"/>
    </xf>
    <xf numFmtId="10" fontId="17" fillId="2" borderId="14" xfId="6" applyNumberFormat="1" applyFont="1" applyFill="1" applyBorder="1"/>
    <xf numFmtId="172" fontId="17" fillId="2" borderId="1" xfId="0" applyNumberFormat="1" applyFont="1" applyFill="1" applyBorder="1" applyAlignment="1">
      <alignment horizontal="center"/>
    </xf>
    <xf numFmtId="172" fontId="25" fillId="0" borderId="0" xfId="6" applyNumberFormat="1" applyFont="1" applyAlignment="1">
      <alignment horizontal="center"/>
    </xf>
    <xf numFmtId="170" fontId="25" fillId="0" borderId="0" xfId="6" applyNumberFormat="1" applyFont="1"/>
    <xf numFmtId="10" fontId="17" fillId="0" borderId="0" xfId="0" applyNumberFormat="1" applyFont="1" applyAlignment="1">
      <alignment horizontal="center"/>
    </xf>
    <xf numFmtId="10" fontId="20" fillId="7" borderId="1" xfId="3" applyNumberFormat="1" applyFont="1" applyFill="1" applyBorder="1" applyAlignment="1">
      <alignment horizontal="center"/>
    </xf>
    <xf numFmtId="0" fontId="15" fillId="0" borderId="0" xfId="2" applyFont="1" applyAlignment="1">
      <alignment horizontal="center"/>
    </xf>
    <xf numFmtId="10" fontId="20" fillId="0" borderId="1" xfId="3" applyNumberFormat="1" applyFont="1" applyBorder="1" applyAlignment="1">
      <alignment horizontal="center"/>
    </xf>
    <xf numFmtId="0" fontId="17" fillId="0" borderId="0" xfId="0" applyFont="1" applyAlignment="1">
      <alignment vertical="top" wrapText="1"/>
    </xf>
    <xf numFmtId="0" fontId="17" fillId="0" borderId="0" xfId="0" quotePrefix="1" applyFont="1" applyAlignment="1">
      <alignment horizontal="center" vertical="top"/>
    </xf>
    <xf numFmtId="0" fontId="28" fillId="0" borderId="0" xfId="1" applyNumberFormat="1" applyFont="1" applyAlignment="1">
      <alignment horizontal="center"/>
    </xf>
    <xf numFmtId="164" fontId="28" fillId="0" borderId="0" xfId="1" applyNumberFormat="1" applyFont="1"/>
    <xf numFmtId="0" fontId="29" fillId="0" borderId="0" xfId="8" applyNumberFormat="1" applyFont="1" applyAlignment="1">
      <alignment horizontal="right"/>
    </xf>
    <xf numFmtId="0" fontId="30" fillId="0" borderId="0" xfId="9" applyFont="1" applyAlignment="1">
      <alignment horizontal="right"/>
    </xf>
    <xf numFmtId="0" fontId="31" fillId="0" borderId="0" xfId="9" applyFont="1" applyAlignment="1">
      <alignment horizontal="right"/>
    </xf>
    <xf numFmtId="0" fontId="31" fillId="0" borderId="0" xfId="8" applyNumberFormat="1" applyFont="1" applyAlignment="1">
      <alignment horizontal="right"/>
    </xf>
    <xf numFmtId="164" fontId="32" fillId="0" borderId="0" xfId="1" applyNumberFormat="1" applyFont="1" applyAlignment="1">
      <alignment horizontal="center"/>
    </xf>
    <xf numFmtId="164" fontId="32" fillId="0" borderId="0" xfId="1" applyNumberFormat="1" applyFont="1"/>
    <xf numFmtId="164" fontId="32" fillId="2" borderId="15" xfId="1" applyNumberFormat="1" applyFont="1" applyFill="1" applyBorder="1" applyAlignment="1">
      <alignment horizontal="centerContinuous" vertical="center"/>
    </xf>
    <xf numFmtId="164" fontId="28" fillId="0" borderId="0" xfId="1" applyNumberFormat="1" applyFont="1" applyAlignment="1">
      <alignment horizontal="center" vertical="center"/>
    </xf>
    <xf numFmtId="164" fontId="28" fillId="0" borderId="0" xfId="1" applyNumberFormat="1" applyFont="1" applyAlignment="1">
      <alignment horizontal="center" vertical="center" wrapText="1"/>
    </xf>
    <xf numFmtId="164" fontId="33" fillId="0" borderId="0" xfId="1" applyNumberFormat="1" applyFont="1" applyAlignment="1">
      <alignment horizontal="right"/>
    </xf>
    <xf numFmtId="166" fontId="28" fillId="0" borderId="0" xfId="4" applyNumberFormat="1" applyFont="1"/>
    <xf numFmtId="164" fontId="28" fillId="0" borderId="0" xfId="1" applyNumberFormat="1" applyFont="1" applyFill="1"/>
    <xf numFmtId="166" fontId="32" fillId="0" borderId="18" xfId="4" applyNumberFormat="1" applyFont="1" applyBorder="1"/>
    <xf numFmtId="164" fontId="28" fillId="0" borderId="0" xfId="1" applyNumberFormat="1" applyFont="1" applyBorder="1"/>
    <xf numFmtId="166" fontId="32" fillId="0" borderId="18" xfId="4" applyNumberFormat="1" applyFont="1" applyFill="1" applyBorder="1"/>
    <xf numFmtId="164" fontId="33" fillId="0" borderId="0" xfId="1" applyNumberFormat="1" applyFont="1" applyBorder="1" applyAlignment="1">
      <alignment horizontal="right"/>
    </xf>
    <xf numFmtId="164" fontId="28" fillId="0" borderId="0" xfId="1" applyNumberFormat="1" applyFont="1" applyFill="1" applyBorder="1"/>
    <xf numFmtId="166" fontId="28" fillId="0" borderId="2" xfId="4" applyNumberFormat="1" applyFont="1" applyBorder="1"/>
    <xf numFmtId="166" fontId="28" fillId="0" borderId="2" xfId="4" applyNumberFormat="1" applyFont="1" applyFill="1" applyBorder="1"/>
    <xf numFmtId="166" fontId="28" fillId="0" borderId="0" xfId="4" applyNumberFormat="1" applyFont="1" applyFill="1"/>
    <xf numFmtId="10" fontId="28" fillId="0" borderId="0" xfId="6" applyNumberFormat="1" applyFont="1"/>
    <xf numFmtId="174" fontId="28" fillId="0" borderId="0" xfId="6" applyNumberFormat="1" applyFont="1"/>
    <xf numFmtId="0" fontId="32" fillId="0" borderId="0" xfId="1" applyNumberFormat="1" applyFont="1" applyAlignment="1">
      <alignment horizontal="center" vertical="top" wrapText="1"/>
    </xf>
    <xf numFmtId="164" fontId="28" fillId="0" borderId="0" xfId="1" applyNumberFormat="1" applyFont="1" applyAlignment="1">
      <alignment vertical="top" wrapText="1"/>
    </xf>
    <xf numFmtId="164" fontId="32" fillId="0" borderId="0" xfId="1" applyNumberFormat="1" applyFont="1" applyAlignment="1">
      <alignment horizontal="center" vertical="top" wrapText="1"/>
    </xf>
    <xf numFmtId="0" fontId="35" fillId="0" borderId="0" xfId="2" applyFont="1" applyAlignment="1">
      <alignment horizontal="center"/>
    </xf>
    <xf numFmtId="0" fontId="35" fillId="0" borderId="0" xfId="2" applyFont="1"/>
    <xf numFmtId="164" fontId="29" fillId="0" borderId="0" xfId="8" applyNumberFormat="1" applyFont="1" applyAlignment="1">
      <alignment horizontal="right"/>
    </xf>
    <xf numFmtId="0" fontId="31" fillId="0" borderId="0" xfId="2" applyFont="1" applyAlignment="1">
      <alignment horizontal="center"/>
    </xf>
    <xf numFmtId="0" fontId="31" fillId="0" borderId="0" xfId="2" applyFont="1"/>
    <xf numFmtId="0" fontId="31" fillId="0" borderId="0" xfId="2" applyFont="1" applyAlignment="1">
      <alignment vertical="center" wrapText="1"/>
    </xf>
    <xf numFmtId="0" fontId="31" fillId="0" borderId="0" xfId="2" applyFont="1" applyAlignment="1">
      <alignment vertical="center"/>
    </xf>
    <xf numFmtId="0" fontId="38" fillId="0" borderId="7" xfId="2" applyFont="1" applyBorder="1" applyAlignment="1">
      <alignment horizontal="center" vertical="center"/>
    </xf>
    <xf numFmtId="0" fontId="38" fillId="0" borderId="3" xfId="2" applyFont="1" applyBorder="1" applyAlignment="1">
      <alignment horizontal="center" vertical="center"/>
    </xf>
    <xf numFmtId="0" fontId="38" fillId="0" borderId="9" xfId="2" applyFont="1" applyBorder="1" applyAlignment="1">
      <alignment horizontal="center" vertical="center"/>
    </xf>
    <xf numFmtId="0" fontId="38" fillId="0" borderId="10" xfId="2" applyFont="1" applyBorder="1" applyAlignment="1">
      <alignment horizontal="center" vertical="center"/>
    </xf>
    <xf numFmtId="0" fontId="38" fillId="0" borderId="11" xfId="2" applyFont="1" applyBorder="1" applyAlignment="1">
      <alignment horizontal="center" vertical="center"/>
    </xf>
    <xf numFmtId="0" fontId="35" fillId="0" borderId="1" xfId="2" applyFont="1" applyBorder="1" applyAlignment="1">
      <alignment horizontal="center"/>
    </xf>
    <xf numFmtId="0" fontId="38" fillId="0" borderId="1" xfId="2" applyFont="1" applyBorder="1" applyAlignment="1">
      <alignment horizontal="center" vertical="center"/>
    </xf>
    <xf numFmtId="0" fontId="35" fillId="0" borderId="0" xfId="2" applyFont="1" applyAlignment="1">
      <alignment horizontal="center" vertical="center" wrapText="1"/>
    </xf>
    <xf numFmtId="0" fontId="35" fillId="0" borderId="1" xfId="2" applyFont="1" applyBorder="1" applyAlignment="1">
      <alignment horizontal="center" vertical="center" wrapText="1"/>
    </xf>
    <xf numFmtId="0" fontId="31" fillId="0" borderId="0" xfId="2" applyFont="1" applyAlignment="1">
      <alignment horizontal="center" vertical="center" wrapText="1"/>
    </xf>
    <xf numFmtId="0" fontId="35" fillId="0" borderId="12" xfId="2" applyFont="1" applyBorder="1" applyAlignment="1">
      <alignment horizontal="center" vertical="center" wrapText="1"/>
    </xf>
    <xf numFmtId="0" fontId="35" fillId="0" borderId="4" xfId="2" applyFont="1" applyBorder="1" applyAlignment="1">
      <alignment horizontal="center" vertical="center" wrapText="1"/>
    </xf>
    <xf numFmtId="0" fontId="35" fillId="0" borderId="6" xfId="2" applyFont="1" applyBorder="1" applyAlignment="1">
      <alignment horizontal="center" vertical="center" wrapText="1"/>
    </xf>
    <xf numFmtId="0" fontId="39" fillId="0" borderId="0" xfId="2" applyFont="1" applyAlignment="1">
      <alignment horizontal="center"/>
    </xf>
    <xf numFmtId="0" fontId="40" fillId="2" borderId="1" xfId="2" applyFont="1" applyFill="1" applyBorder="1" applyAlignment="1">
      <alignment horizontal="center" vertical="center" wrapText="1"/>
    </xf>
    <xf numFmtId="0" fontId="40" fillId="2" borderId="1" xfId="2" applyFont="1" applyFill="1" applyBorder="1" applyAlignment="1">
      <alignment horizontal="center" vertical="center"/>
    </xf>
    <xf numFmtId="0" fontId="39" fillId="0" borderId="0" xfId="2" applyFont="1"/>
    <xf numFmtId="0" fontId="40" fillId="2" borderId="17" xfId="2" applyFont="1" applyFill="1" applyBorder="1" applyAlignment="1">
      <alignment horizontal="center" vertical="center" wrapText="1"/>
    </xf>
    <xf numFmtId="0" fontId="31" fillId="0" borderId="8" xfId="2" applyFont="1" applyBorder="1" applyAlignment="1">
      <alignment horizontal="center"/>
    </xf>
    <xf numFmtId="164" fontId="29" fillId="0" borderId="7" xfId="1" applyNumberFormat="1" applyFont="1" applyBorder="1" applyAlignment="1">
      <alignment horizontal="center"/>
    </xf>
    <xf numFmtId="164" fontId="29" fillId="0" borderId="0" xfId="1" applyNumberFormat="1" applyFont="1" applyBorder="1" applyAlignment="1">
      <alignment horizontal="center"/>
    </xf>
    <xf numFmtId="164" fontId="29" fillId="0" borderId="3" xfId="1" applyNumberFormat="1" applyFont="1" applyBorder="1" applyAlignment="1">
      <alignment horizontal="center"/>
    </xf>
    <xf numFmtId="43" fontId="29" fillId="0" borderId="0" xfId="1" applyFont="1"/>
    <xf numFmtId="164" fontId="31" fillId="0" borderId="7" xfId="2" applyNumberFormat="1" applyFont="1" applyBorder="1"/>
    <xf numFmtId="164" fontId="31" fillId="0" borderId="0" xfId="2" applyNumberFormat="1" applyFont="1" applyAlignment="1">
      <alignment horizontal="center" wrapText="1"/>
    </xf>
    <xf numFmtId="164" fontId="31" fillId="0" borderId="3" xfId="2" applyNumberFormat="1" applyFont="1" applyBorder="1"/>
    <xf numFmtId="0" fontId="31" fillId="0" borderId="7" xfId="2" applyFont="1" applyBorder="1" applyAlignment="1">
      <alignment horizontal="center"/>
    </xf>
    <xf numFmtId="165" fontId="29" fillId="0" borderId="3" xfId="1" applyNumberFormat="1" applyFont="1" applyFill="1" applyBorder="1" applyAlignment="1">
      <alignment horizontal="center" wrapText="1"/>
    </xf>
    <xf numFmtId="164" fontId="31" fillId="0" borderId="8" xfId="2" applyNumberFormat="1" applyFont="1" applyBorder="1"/>
    <xf numFmtId="14" fontId="31" fillId="0" borderId="8" xfId="2" applyNumberFormat="1" applyFont="1" applyBorder="1" applyAlignment="1">
      <alignment horizontal="center"/>
    </xf>
    <xf numFmtId="164" fontId="31" fillId="0" borderId="7" xfId="1" applyNumberFormat="1" applyFont="1" applyFill="1" applyBorder="1" applyAlignment="1">
      <alignment horizontal="center"/>
    </xf>
    <xf numFmtId="164" fontId="31" fillId="0" borderId="0" xfId="1" applyNumberFormat="1" applyFont="1" applyFill="1" applyBorder="1" applyAlignment="1">
      <alignment horizontal="center"/>
    </xf>
    <xf numFmtId="164" fontId="30" fillId="0" borderId="3" xfId="1" applyNumberFormat="1" applyFont="1" applyBorder="1" applyAlignment="1">
      <alignment horizontal="center"/>
    </xf>
    <xf numFmtId="43" fontId="30" fillId="0" borderId="0" xfId="1" applyFont="1" applyBorder="1"/>
    <xf numFmtId="164" fontId="30" fillId="0" borderId="7" xfId="1" applyNumberFormat="1" applyFont="1" applyBorder="1" applyAlignment="1">
      <alignment horizontal="center"/>
    </xf>
    <xf numFmtId="43" fontId="29" fillId="0" borderId="0" xfId="1" applyFont="1" applyBorder="1"/>
    <xf numFmtId="164" fontId="31" fillId="0" borderId="0" xfId="2" applyNumberFormat="1" applyFont="1"/>
    <xf numFmtId="0" fontId="31" fillId="0" borderId="3" xfId="2" applyFont="1" applyBorder="1"/>
    <xf numFmtId="0" fontId="31" fillId="0" borderId="8" xfId="2" applyFont="1" applyBorder="1"/>
    <xf numFmtId="165" fontId="29" fillId="0" borderId="3" xfId="1" applyNumberFormat="1" applyFont="1" applyBorder="1" applyAlignment="1">
      <alignment horizontal="center"/>
    </xf>
    <xf numFmtId="14" fontId="31" fillId="0" borderId="0" xfId="2" applyNumberFormat="1" applyFont="1"/>
    <xf numFmtId="0" fontId="31" fillId="0" borderId="14" xfId="2" applyFont="1" applyBorder="1" applyAlignment="1">
      <alignment horizontal="center"/>
    </xf>
    <xf numFmtId="164" fontId="29" fillId="0" borderId="9" xfId="1" applyNumberFormat="1" applyFont="1" applyBorder="1" applyAlignment="1">
      <alignment horizontal="center"/>
    </xf>
    <xf numFmtId="164" fontId="29" fillId="0" borderId="10" xfId="1" applyNumberFormat="1" applyFont="1" applyBorder="1" applyAlignment="1">
      <alignment horizontal="center"/>
    </xf>
    <xf numFmtId="164" fontId="29" fillId="0" borderId="11" xfId="1" applyNumberFormat="1" applyFont="1" applyBorder="1" applyAlignment="1">
      <alignment horizontal="center"/>
    </xf>
    <xf numFmtId="164" fontId="31" fillId="0" borderId="9" xfId="2" applyNumberFormat="1" applyFont="1" applyBorder="1"/>
    <xf numFmtId="164" fontId="31" fillId="0" borderId="10" xfId="2" applyNumberFormat="1" applyFont="1" applyBorder="1"/>
    <xf numFmtId="164" fontId="31" fillId="0" borderId="11" xfId="2" applyNumberFormat="1" applyFont="1" applyBorder="1"/>
    <xf numFmtId="0" fontId="31" fillId="0" borderId="9" xfId="2" applyFont="1" applyBorder="1" applyAlignment="1">
      <alignment horizontal="center"/>
    </xf>
    <xf numFmtId="165" fontId="29" fillId="0" borderId="11" xfId="1" applyNumberFormat="1" applyFont="1" applyBorder="1" applyAlignment="1">
      <alignment horizontal="center"/>
    </xf>
    <xf numFmtId="164" fontId="31" fillId="0" borderId="14" xfId="2" applyNumberFormat="1" applyFont="1" applyBorder="1"/>
    <xf numFmtId="164" fontId="31" fillId="0" borderId="0" xfId="2" applyNumberFormat="1" applyFont="1" applyAlignment="1">
      <alignment horizontal="center"/>
    </xf>
    <xf numFmtId="43" fontId="29" fillId="0" borderId="0" xfId="1" applyFont="1" applyAlignment="1">
      <alignment horizontal="center"/>
    </xf>
    <xf numFmtId="164" fontId="31" fillId="0" borderId="1" xfId="2" applyNumberFormat="1" applyFont="1" applyBorder="1"/>
    <xf numFmtId="165" fontId="31" fillId="0" borderId="0" xfId="2" applyNumberFormat="1" applyFont="1"/>
    <xf numFmtId="164" fontId="35" fillId="2" borderId="1" xfId="2" applyNumberFormat="1" applyFont="1" applyFill="1" applyBorder="1"/>
    <xf numFmtId="0" fontId="31" fillId="0" borderId="3" xfId="2" applyFont="1" applyBorder="1" applyAlignment="1">
      <alignment horizontal="center"/>
    </xf>
    <xf numFmtId="165" fontId="31" fillId="0" borderId="0" xfId="2" applyNumberFormat="1" applyFont="1" applyAlignment="1">
      <alignment horizontal="center"/>
    </xf>
    <xf numFmtId="0" fontId="31" fillId="0" borderId="0" xfId="2" applyFont="1" applyAlignment="1">
      <alignment horizontal="left"/>
    </xf>
    <xf numFmtId="0" fontId="29" fillId="0" borderId="0" xfId="0" applyFont="1" applyAlignment="1">
      <alignment vertical="top"/>
    </xf>
    <xf numFmtId="0" fontId="29" fillId="0" borderId="0" xfId="0" applyFont="1" applyAlignment="1">
      <alignment horizontal="left" vertical="top"/>
    </xf>
    <xf numFmtId="0" fontId="29" fillId="0" borderId="0" xfId="0" applyFont="1" applyAlignment="1">
      <alignment horizontal="center" vertical="top"/>
    </xf>
    <xf numFmtId="0" fontId="35" fillId="0" borderId="0" xfId="2" applyFont="1" applyAlignment="1">
      <alignment horizontal="left"/>
    </xf>
    <xf numFmtId="0" fontId="41" fillId="0" borderId="0" xfId="0" applyFont="1" applyAlignment="1">
      <alignment horizontal="center" vertical="top"/>
    </xf>
    <xf numFmtId="0" fontId="41" fillId="0" borderId="0" xfId="0" applyFont="1" applyAlignment="1">
      <alignment vertical="top"/>
    </xf>
    <xf numFmtId="0" fontId="31" fillId="0" borderId="0" xfId="2" applyFont="1" applyAlignment="1">
      <alignment horizontal="right"/>
    </xf>
    <xf numFmtId="10" fontId="35" fillId="0" borderId="1" xfId="3" applyNumberFormat="1" applyFont="1" applyBorder="1" applyAlignment="1">
      <alignment horizontal="center"/>
    </xf>
    <xf numFmtId="0" fontId="30" fillId="0" borderId="0" xfId="0" applyFont="1" applyAlignment="1">
      <alignment vertical="top"/>
    </xf>
    <xf numFmtId="0" fontId="30" fillId="0" borderId="0" xfId="0" applyFont="1" applyAlignment="1">
      <alignment horizontal="center" vertical="top"/>
    </xf>
    <xf numFmtId="10" fontId="35" fillId="0" borderId="1" xfId="3" applyNumberFormat="1" applyFont="1" applyFill="1" applyBorder="1" applyAlignment="1">
      <alignment horizontal="center"/>
    </xf>
    <xf numFmtId="0" fontId="31" fillId="0" borderId="0" xfId="0" applyFont="1" applyAlignment="1">
      <alignment horizontal="right"/>
    </xf>
    <xf numFmtId="10" fontId="35" fillId="7" borderId="1" xfId="3" applyNumberFormat="1" applyFont="1" applyFill="1" applyBorder="1" applyAlignment="1">
      <alignment horizontal="center"/>
    </xf>
    <xf numFmtId="0" fontId="29" fillId="0" borderId="0" xfId="0" applyFont="1" applyAlignment="1">
      <alignment horizontal="center" vertical="top" wrapText="1"/>
    </xf>
    <xf numFmtId="0" fontId="29" fillId="7" borderId="0" xfId="0" applyFont="1" applyFill="1" applyAlignment="1">
      <alignment horizontal="center" vertical="top"/>
    </xf>
    <xf numFmtId="10" fontId="30" fillId="0" borderId="1" xfId="3" applyNumberFormat="1" applyFont="1" applyFill="1" applyBorder="1" applyAlignment="1">
      <alignment horizontal="center"/>
    </xf>
    <xf numFmtId="10" fontId="30" fillId="7" borderId="1" xfId="3" applyNumberFormat="1" applyFont="1" applyFill="1" applyBorder="1" applyAlignment="1">
      <alignment horizontal="center"/>
    </xf>
    <xf numFmtId="10" fontId="35" fillId="0" borderId="0" xfId="3" applyNumberFormat="1" applyFont="1" applyFill="1" applyBorder="1" applyAlignment="1">
      <alignment horizontal="center"/>
    </xf>
    <xf numFmtId="171" fontId="35" fillId="0" borderId="1" xfId="3" applyNumberFormat="1" applyFont="1" applyFill="1" applyBorder="1" applyAlignment="1">
      <alignment horizontal="center"/>
    </xf>
    <xf numFmtId="1" fontId="35" fillId="0" borderId="1" xfId="1" applyNumberFormat="1" applyFont="1" applyBorder="1" applyAlignment="1">
      <alignment horizontal="center"/>
    </xf>
    <xf numFmtId="0" fontId="31" fillId="0" borderId="0" xfId="2" applyFont="1" applyAlignment="1">
      <alignment horizontal="left" indent="1"/>
    </xf>
    <xf numFmtId="14" fontId="35" fillId="7" borderId="1" xfId="1" applyNumberFormat="1" applyFont="1" applyFill="1" applyBorder="1" applyAlignment="1">
      <alignment horizontal="center"/>
    </xf>
    <xf numFmtId="0" fontId="37" fillId="0" borderId="1" xfId="0" applyFont="1" applyBorder="1" applyAlignment="1">
      <alignment horizontal="center"/>
    </xf>
    <xf numFmtId="14" fontId="35" fillId="0" borderId="1" xfId="1" applyNumberFormat="1" applyFont="1" applyBorder="1" applyAlignment="1">
      <alignment horizontal="center"/>
    </xf>
    <xf numFmtId="0" fontId="31" fillId="0" borderId="0" xfId="2" applyFont="1" applyAlignment="1">
      <alignment vertical="top" wrapText="1"/>
    </xf>
    <xf numFmtId="0" fontId="31" fillId="0" borderId="0" xfId="2" applyFont="1" applyAlignment="1">
      <alignment horizontal="center" vertical="top"/>
    </xf>
    <xf numFmtId="0" fontId="31" fillId="0" borderId="0" xfId="2" applyFont="1" applyAlignment="1">
      <alignment vertical="top"/>
    </xf>
    <xf numFmtId="0" fontId="29" fillId="0" borderId="0" xfId="0" applyFont="1" applyAlignment="1">
      <alignment vertical="top" wrapText="1"/>
    </xf>
    <xf numFmtId="0" fontId="25" fillId="0" borderId="0" xfId="0" applyFont="1" applyAlignment="1">
      <alignment horizontal="center" vertical="top" wrapText="1"/>
    </xf>
    <xf numFmtId="0" fontId="20" fillId="0" borderId="0" xfId="0" applyFont="1" applyAlignment="1">
      <alignment vertical="top" wrapText="1"/>
    </xf>
    <xf numFmtId="0" fontId="25" fillId="0" borderId="0" xfId="0" applyFont="1" applyAlignment="1">
      <alignment vertical="top" wrapText="1"/>
    </xf>
    <xf numFmtId="164" fontId="29" fillId="0" borderId="0" xfId="5" applyNumberFormat="1" applyFont="1" applyAlignment="1">
      <alignment horizontal="center"/>
    </xf>
    <xf numFmtId="164" fontId="29" fillId="0" borderId="0" xfId="5" applyNumberFormat="1" applyFont="1"/>
    <xf numFmtId="164" fontId="29" fillId="0" borderId="0" xfId="5" applyNumberFormat="1" applyFont="1" applyAlignment="1"/>
    <xf numFmtId="0" fontId="42" fillId="0" borderId="0" xfId="5" applyNumberFormat="1" applyFont="1" applyAlignment="1">
      <alignment wrapText="1"/>
    </xf>
    <xf numFmtId="0" fontId="43" fillId="0" borderId="0" xfId="5" applyNumberFormat="1" applyFont="1" applyAlignment="1">
      <alignment wrapText="1"/>
    </xf>
    <xf numFmtId="164" fontId="41" fillId="0" borderId="0" xfId="5" applyNumberFormat="1" applyFont="1" applyAlignment="1">
      <alignment horizontal="center" wrapText="1"/>
    </xf>
    <xf numFmtId="164" fontId="41" fillId="0" borderId="0" xfId="5" applyNumberFormat="1" applyFont="1"/>
    <xf numFmtId="164" fontId="41" fillId="0" borderId="0" xfId="5" applyNumberFormat="1" applyFont="1" applyAlignment="1">
      <alignment horizontal="center"/>
    </xf>
    <xf numFmtId="164" fontId="41" fillId="0" borderId="10" xfId="5" applyNumberFormat="1" applyFont="1" applyBorder="1" applyAlignment="1">
      <alignment horizontal="center"/>
    </xf>
    <xf numFmtId="164" fontId="41" fillId="0" borderId="0" xfId="5" applyNumberFormat="1" applyFont="1" applyBorder="1" applyAlignment="1">
      <alignment horizontal="center"/>
    </xf>
    <xf numFmtId="164" fontId="44" fillId="0" borderId="0" xfId="5" applyNumberFormat="1" applyFont="1" applyAlignment="1">
      <alignment horizontal="center" wrapText="1"/>
    </xf>
    <xf numFmtId="164" fontId="29" fillId="0" borderId="0" xfId="5" applyNumberFormat="1" applyFont="1" applyAlignment="1">
      <alignment horizontal="center" wrapText="1"/>
    </xf>
    <xf numFmtId="164" fontId="29" fillId="0" borderId="0" xfId="5" applyNumberFormat="1" applyFont="1" applyAlignment="1">
      <alignment horizontal="right" wrapText="1"/>
    </xf>
    <xf numFmtId="164" fontId="29" fillId="0" borderId="0" xfId="5" applyNumberFormat="1" applyFont="1" applyFill="1"/>
    <xf numFmtId="164" fontId="29" fillId="0" borderId="2" xfId="5" applyNumberFormat="1" applyFont="1" applyBorder="1"/>
    <xf numFmtId="164" fontId="29" fillId="0" borderId="0" xfId="5" applyNumberFormat="1" applyFont="1" applyBorder="1"/>
    <xf numFmtId="167" fontId="31" fillId="0" borderId="0" xfId="5" applyNumberFormat="1" applyFont="1" applyAlignment="1">
      <alignment horizontal="center"/>
    </xf>
    <xf numFmtId="164" fontId="29" fillId="4" borderId="0" xfId="5" applyNumberFormat="1" applyFont="1" applyFill="1"/>
    <xf numFmtId="164" fontId="29" fillId="0" borderId="0" xfId="5" applyNumberFormat="1" applyFont="1" applyAlignment="1">
      <alignment horizontal="right"/>
    </xf>
    <xf numFmtId="164" fontId="29" fillId="0" borderId="16" xfId="5" applyNumberFormat="1" applyFont="1" applyBorder="1"/>
    <xf numFmtId="167" fontId="35" fillId="0" borderId="0" xfId="5" applyNumberFormat="1" applyFont="1" applyAlignment="1">
      <alignment horizontal="center"/>
    </xf>
    <xf numFmtId="167" fontId="31" fillId="0" borderId="0" xfId="5" applyNumberFormat="1" applyFont="1" applyAlignment="1">
      <alignment wrapText="1"/>
    </xf>
    <xf numFmtId="0" fontId="29" fillId="0" borderId="0" xfId="0" applyFont="1" applyAlignment="1">
      <alignment horizontal="center"/>
    </xf>
    <xf numFmtId="0" fontId="29" fillId="0" borderId="0" xfId="0" applyFont="1"/>
    <xf numFmtId="0" fontId="29" fillId="0" borderId="0" xfId="0" applyFont="1" applyAlignment="1">
      <alignment horizontal="center" wrapText="1"/>
    </xf>
    <xf numFmtId="0" fontId="30" fillId="0" borderId="0" xfId="0" applyFont="1"/>
    <xf numFmtId="0" fontId="30" fillId="2" borderId="0" xfId="0" applyFont="1" applyFill="1"/>
    <xf numFmtId="0" fontId="29" fillId="2" borderId="0" xfId="0" applyFont="1" applyFill="1"/>
    <xf numFmtId="0" fontId="29" fillId="2" borderId="0" xfId="0" applyFont="1" applyFill="1" applyAlignment="1">
      <alignment horizontal="center" wrapText="1"/>
    </xf>
    <xf numFmtId="0" fontId="41" fillId="0" borderId="0" xfId="0" applyFont="1" applyAlignment="1">
      <alignment horizontal="center"/>
    </xf>
    <xf numFmtId="0" fontId="41" fillId="0" borderId="0" xfId="0" applyFont="1"/>
    <xf numFmtId="0" fontId="41" fillId="0" borderId="0" xfId="0" applyFont="1" applyAlignment="1">
      <alignment horizontal="center" wrapText="1"/>
    </xf>
    <xf numFmtId="10" fontId="29" fillId="0" borderId="1" xfId="6" applyNumberFormat="1" applyFont="1" applyFill="1" applyBorder="1"/>
    <xf numFmtId="0" fontId="45" fillId="0" borderId="0" xfId="0" applyFont="1"/>
    <xf numFmtId="0" fontId="45" fillId="0" borderId="0" xfId="0" applyFont="1" applyAlignment="1">
      <alignment horizontal="center"/>
    </xf>
    <xf numFmtId="0" fontId="41" fillId="2" borderId="0" xfId="0" applyFont="1" applyFill="1"/>
    <xf numFmtId="0" fontId="41" fillId="2" borderId="0" xfId="0" applyFont="1" applyFill="1" applyAlignment="1">
      <alignment horizontal="center" wrapText="1"/>
    </xf>
    <xf numFmtId="0" fontId="29" fillId="0" borderId="0" xfId="7" applyFont="1" applyAlignment="1">
      <alignment horizontal="center" wrapText="1"/>
    </xf>
    <xf numFmtId="172" fontId="29" fillId="2" borderId="0" xfId="6" applyNumberFormat="1" applyFont="1" applyFill="1" applyBorder="1"/>
    <xf numFmtId="172" fontId="29" fillId="2" borderId="0" xfId="6" applyNumberFormat="1" applyFont="1" applyFill="1" applyBorder="1" applyAlignment="1">
      <alignment horizontal="center"/>
    </xf>
    <xf numFmtId="172" fontId="29" fillId="0" borderId="0" xfId="6" applyNumberFormat="1" applyFont="1" applyFill="1" applyBorder="1" applyAlignment="1">
      <alignment horizontal="center"/>
    </xf>
    <xf numFmtId="172" fontId="29" fillId="0" borderId="0" xfId="0" applyNumberFormat="1" applyFont="1" applyAlignment="1">
      <alignment horizontal="center"/>
    </xf>
    <xf numFmtId="10" fontId="29" fillId="2" borderId="1" xfId="6" applyNumberFormat="1" applyFont="1" applyFill="1" applyBorder="1"/>
    <xf numFmtId="172" fontId="29" fillId="0" borderId="1" xfId="0" applyNumberFormat="1" applyFont="1" applyBorder="1" applyAlignment="1">
      <alignment horizontal="center"/>
    </xf>
    <xf numFmtId="10" fontId="29" fillId="0" borderId="1" xfId="0" applyNumberFormat="1" applyFont="1" applyBorder="1" applyAlignment="1">
      <alignment horizontal="center"/>
    </xf>
    <xf numFmtId="10" fontId="29" fillId="2" borderId="14" xfId="6" applyNumberFormat="1" applyFont="1" applyFill="1" applyBorder="1"/>
    <xf numFmtId="172" fontId="29" fillId="2" borderId="1" xfId="0" applyNumberFormat="1" applyFont="1" applyFill="1" applyBorder="1" applyAlignment="1">
      <alignment horizontal="center"/>
    </xf>
    <xf numFmtId="172" fontId="41" fillId="0" borderId="0" xfId="6" applyNumberFormat="1" applyFont="1"/>
    <xf numFmtId="172" fontId="41" fillId="0" borderId="0" xfId="6" applyNumberFormat="1" applyFont="1" applyAlignment="1">
      <alignment horizontal="center"/>
    </xf>
    <xf numFmtId="0" fontId="29" fillId="0" borderId="0" xfId="7" applyFont="1"/>
    <xf numFmtId="0" fontId="29" fillId="0" borderId="0" xfId="8" applyNumberFormat="1" applyFont="1" applyAlignment="1">
      <alignment horizontal="center"/>
    </xf>
    <xf numFmtId="170" fontId="41" fillId="0" borderId="0" xfId="6" applyNumberFormat="1" applyFont="1"/>
    <xf numFmtId="10" fontId="29" fillId="0" borderId="0" xfId="0" applyNumberFormat="1" applyFont="1" applyAlignment="1">
      <alignment horizontal="center"/>
    </xf>
    <xf numFmtId="166" fontId="29" fillId="0" borderId="0" xfId="4" applyNumberFormat="1" applyFont="1"/>
    <xf numFmtId="0" fontId="29" fillId="0" borderId="0" xfId="0" applyFont="1" applyAlignment="1">
      <alignment horizontal="right"/>
    </xf>
    <xf numFmtId="44" fontId="29" fillId="0" borderId="0" xfId="0" applyNumberFormat="1" applyFont="1"/>
    <xf numFmtId="166" fontId="41" fillId="3" borderId="1" xfId="4" applyNumberFormat="1" applyFont="1" applyFill="1" applyBorder="1"/>
    <xf numFmtId="0" fontId="29" fillId="0" borderId="0" xfId="0" applyFont="1" applyAlignment="1">
      <alignment wrapText="1"/>
    </xf>
    <xf numFmtId="164" fontId="41" fillId="5" borderId="1" xfId="5" applyNumberFormat="1" applyFont="1" applyFill="1" applyBorder="1" applyAlignment="1">
      <alignment horizontal="center" vertical="center" wrapText="1"/>
    </xf>
    <xf numFmtId="164" fontId="37" fillId="0" borderId="1" xfId="5" applyNumberFormat="1" applyFont="1" applyFill="1" applyBorder="1" applyAlignment="1">
      <alignment horizontal="center" wrapText="1"/>
    </xf>
    <xf numFmtId="0" fontId="41" fillId="0" borderId="1" xfId="0" applyFont="1" applyBorder="1" applyAlignment="1">
      <alignment horizontal="center" vertical="center"/>
    </xf>
    <xf numFmtId="164" fontId="29" fillId="0" borderId="0" xfId="0" applyNumberFormat="1" applyFont="1"/>
    <xf numFmtId="0" fontId="29" fillId="0" borderId="0" xfId="0" quotePrefix="1" applyFont="1" applyAlignment="1">
      <alignment horizontal="center" wrapText="1"/>
    </xf>
    <xf numFmtId="164" fontId="41" fillId="0" borderId="5" xfId="0" applyNumberFormat="1" applyFont="1" applyBorder="1"/>
    <xf numFmtId="164" fontId="41" fillId="3" borderId="5" xfId="0" applyNumberFormat="1" applyFont="1" applyFill="1" applyBorder="1"/>
    <xf numFmtId="0" fontId="29" fillId="0" borderId="0" xfId="0" applyFont="1" applyAlignment="1">
      <alignment horizontal="center" vertical="center"/>
    </xf>
    <xf numFmtId="0" fontId="29" fillId="0" borderId="0" xfId="0" applyFont="1" applyAlignment="1">
      <alignment vertical="center"/>
    </xf>
    <xf numFmtId="164" fontId="29" fillId="5" borderId="0" xfId="0" applyNumberFormat="1" applyFont="1" applyFill="1"/>
    <xf numFmtId="164" fontId="29" fillId="0" borderId="0" xfId="8" applyNumberFormat="1" applyFont="1"/>
    <xf numFmtId="164" fontId="41" fillId="5" borderId="1" xfId="8" applyNumberFormat="1" applyFont="1" applyFill="1" applyBorder="1" applyAlignment="1">
      <alignment horizontal="center" vertical="center" wrapText="1"/>
    </xf>
    <xf numFmtId="164" fontId="37" fillId="0" borderId="1" xfId="8" applyNumberFormat="1" applyFont="1" applyFill="1" applyBorder="1" applyAlignment="1">
      <alignment horizontal="center" wrapText="1"/>
    </xf>
    <xf numFmtId="0" fontId="29" fillId="0" borderId="0" xfId="0" applyFont="1" applyAlignment="1">
      <alignment horizontal="center" wrapText="1"/>
    </xf>
    <xf numFmtId="0" fontId="29" fillId="0" borderId="0" xfId="0" applyFont="1" applyAlignment="1">
      <alignment wrapText="1"/>
    </xf>
    <xf numFmtId="0" fontId="37" fillId="0" borderId="13" xfId="0" applyFont="1" applyBorder="1" applyAlignment="1">
      <alignment horizontal="center"/>
    </xf>
    <xf numFmtId="0" fontId="37" fillId="0" borderId="16" xfId="0" applyFont="1" applyBorder="1" applyAlignment="1">
      <alignment horizontal="center"/>
    </xf>
    <xf numFmtId="0" fontId="37" fillId="0" borderId="17" xfId="0" applyFont="1" applyBorder="1" applyAlignment="1">
      <alignment horizontal="center"/>
    </xf>
    <xf numFmtId="0" fontId="16" fillId="0" borderId="31" xfId="0" applyFont="1" applyBorder="1" applyAlignment="1">
      <alignment horizontal="center"/>
    </xf>
    <xf numFmtId="0" fontId="16" fillId="0" borderId="32" xfId="0" applyFont="1" applyBorder="1" applyAlignment="1">
      <alignment horizontal="center"/>
    </xf>
    <xf numFmtId="0" fontId="16" fillId="0" borderId="33" xfId="0" applyFont="1" applyBorder="1" applyAlignment="1">
      <alignment horizontal="center"/>
    </xf>
    <xf numFmtId="169" fontId="0" fillId="0" borderId="13" xfId="1" applyNumberFormat="1" applyFont="1" applyFill="1" applyBorder="1" applyAlignment="1">
      <alignment horizontal="center"/>
    </xf>
    <xf numFmtId="169" fontId="0" fillId="0" borderId="16" xfId="1" applyNumberFormat="1" applyFont="1" applyFill="1" applyBorder="1" applyAlignment="1">
      <alignment horizontal="center"/>
    </xf>
    <xf numFmtId="169" fontId="0" fillId="0" borderId="17" xfId="1" applyNumberFormat="1" applyFont="1" applyFill="1" applyBorder="1" applyAlignment="1">
      <alignment horizontal="center"/>
    </xf>
    <xf numFmtId="0" fontId="0" fillId="0" borderId="0" xfId="0" applyAlignment="1">
      <alignment wrapText="1"/>
    </xf>
    <xf numFmtId="169" fontId="0" fillId="0" borderId="29" xfId="1" applyNumberFormat="1" applyFont="1" applyFill="1" applyBorder="1" applyAlignment="1">
      <alignment horizontal="center"/>
    </xf>
    <xf numFmtId="169" fontId="0" fillId="0" borderId="10" xfId="1" applyNumberFormat="1" applyFont="1" applyFill="1" applyBorder="1" applyAlignment="1">
      <alignment horizontal="center"/>
    </xf>
    <xf numFmtId="169" fontId="0" fillId="0" borderId="30" xfId="1" applyNumberFormat="1" applyFont="1" applyFill="1" applyBorder="1" applyAlignment="1">
      <alignment horizontal="center"/>
    </xf>
    <xf numFmtId="0" fontId="0" fillId="0" borderId="19" xfId="0" applyBorder="1" applyAlignment="1">
      <alignment horizontal="center"/>
    </xf>
    <xf numFmtId="0" fontId="0" fillId="0" borderId="27" xfId="0" applyBorder="1" applyAlignment="1">
      <alignment horizontal="center"/>
    </xf>
    <xf numFmtId="0" fontId="0" fillId="0" borderId="20" xfId="0" applyBorder="1" applyAlignment="1">
      <alignment horizontal="center"/>
    </xf>
    <xf numFmtId="0" fontId="16" fillId="0" borderId="19" xfId="0" applyFont="1" applyBorder="1" applyAlignment="1">
      <alignment horizontal="center"/>
    </xf>
    <xf numFmtId="0" fontId="16" fillId="0" borderId="27" xfId="0" applyFont="1" applyBorder="1" applyAlignment="1">
      <alignment horizontal="center"/>
    </xf>
    <xf numFmtId="0" fontId="16" fillId="0" borderId="20" xfId="0" applyFont="1" applyBorder="1" applyAlignment="1">
      <alignment horizontal="center"/>
    </xf>
    <xf numFmtId="0" fontId="16" fillId="0" borderId="25" xfId="0" applyFont="1" applyBorder="1" applyAlignment="1">
      <alignment horizontal="center"/>
    </xf>
    <xf numFmtId="0" fontId="16" fillId="0" borderId="28" xfId="0" applyFont="1" applyBorder="1" applyAlignment="1">
      <alignment horizontal="center"/>
    </xf>
    <xf numFmtId="0" fontId="16" fillId="0" borderId="26" xfId="0" applyFont="1" applyBorder="1" applyAlignment="1">
      <alignment horizontal="center"/>
    </xf>
    <xf numFmtId="164" fontId="28" fillId="0" borderId="0" xfId="1" applyNumberFormat="1" applyFont="1" applyAlignment="1">
      <alignment horizontal="center" vertical="center" wrapText="1"/>
    </xf>
    <xf numFmtId="164" fontId="28" fillId="0" borderId="0" xfId="1" applyNumberFormat="1" applyFont="1" applyAlignment="1">
      <alignment horizontal="center" vertical="center"/>
    </xf>
    <xf numFmtId="0" fontId="28" fillId="0" borderId="0" xfId="1" applyNumberFormat="1" applyFont="1" applyAlignment="1">
      <alignment wrapText="1"/>
    </xf>
    <xf numFmtId="0" fontId="9" fillId="0" borderId="7" xfId="2" applyFont="1" applyBorder="1" applyAlignment="1">
      <alignment horizontal="center" vertical="center"/>
    </xf>
    <xf numFmtId="0" fontId="9" fillId="0" borderId="0" xfId="2" applyFont="1" applyAlignment="1">
      <alignment horizontal="center" vertical="center"/>
    </xf>
    <xf numFmtId="0" fontId="9" fillId="0" borderId="3" xfId="2" applyFont="1" applyBorder="1" applyAlignment="1">
      <alignment horizontal="center" vertical="center"/>
    </xf>
    <xf numFmtId="0" fontId="9" fillId="0" borderId="9" xfId="2" applyFont="1" applyBorder="1" applyAlignment="1">
      <alignment horizontal="center" vertical="center"/>
    </xf>
    <xf numFmtId="0" fontId="9" fillId="0" borderId="10" xfId="2" applyFont="1" applyBorder="1" applyAlignment="1">
      <alignment horizontal="center" vertical="center"/>
    </xf>
    <xf numFmtId="0" fontId="9" fillId="0" borderId="11" xfId="2" applyFont="1" applyBorder="1" applyAlignment="1">
      <alignment horizontal="center" vertical="center"/>
    </xf>
    <xf numFmtId="0" fontId="2" fillId="0" borderId="0" xfId="2" applyAlignment="1">
      <alignment vertical="center" wrapText="1"/>
    </xf>
    <xf numFmtId="0" fontId="21" fillId="2" borderId="31" xfId="2" applyFont="1" applyFill="1" applyBorder="1" applyAlignment="1">
      <alignment horizontal="center"/>
    </xf>
    <xf numFmtId="0" fontId="21" fillId="2" borderId="32" xfId="2" applyFont="1" applyFill="1" applyBorder="1" applyAlignment="1">
      <alignment horizontal="center"/>
    </xf>
    <xf numFmtId="0" fontId="21" fillId="2" borderId="33" xfId="2" applyFont="1" applyFill="1" applyBorder="1" applyAlignment="1">
      <alignment horizontal="center"/>
    </xf>
    <xf numFmtId="0" fontId="31" fillId="0" borderId="0" xfId="2" applyFont="1" applyAlignment="1">
      <alignment vertical="center" wrapText="1"/>
    </xf>
    <xf numFmtId="0" fontId="37" fillId="2" borderId="31" xfId="2" applyFont="1" applyFill="1" applyBorder="1" applyAlignment="1">
      <alignment horizontal="center"/>
    </xf>
    <xf numFmtId="0" fontId="37" fillId="2" borderId="32" xfId="2" applyFont="1" applyFill="1" applyBorder="1" applyAlignment="1">
      <alignment horizontal="center"/>
    </xf>
    <xf numFmtId="0" fontId="37" fillId="2" borderId="33" xfId="2" applyFont="1" applyFill="1" applyBorder="1" applyAlignment="1">
      <alignment horizontal="center"/>
    </xf>
    <xf numFmtId="0" fontId="31" fillId="0" borderId="0" xfId="2" applyFont="1" applyAlignment="1">
      <alignment wrapText="1"/>
    </xf>
    <xf numFmtId="0" fontId="38" fillId="0" borderId="7" xfId="2" applyFont="1" applyBorder="1" applyAlignment="1">
      <alignment horizontal="center" vertical="center"/>
    </xf>
    <xf numFmtId="0" fontId="38" fillId="0" borderId="0" xfId="2" applyFont="1" applyAlignment="1">
      <alignment horizontal="center" vertical="center"/>
    </xf>
    <xf numFmtId="0" fontId="38" fillId="0" borderId="3" xfId="2" applyFont="1" applyBorder="1" applyAlignment="1">
      <alignment horizontal="center" vertical="center"/>
    </xf>
    <xf numFmtId="0" fontId="38" fillId="0" borderId="9" xfId="2" applyFont="1" applyBorder="1" applyAlignment="1">
      <alignment horizontal="center" vertical="center"/>
    </xf>
    <xf numFmtId="0" fontId="38" fillId="0" borderId="10" xfId="2" applyFont="1" applyBorder="1" applyAlignment="1">
      <alignment horizontal="center" vertical="center"/>
    </xf>
    <xf numFmtId="0" fontId="38" fillId="0" borderId="11" xfId="2" applyFont="1" applyBorder="1" applyAlignment="1">
      <alignment horizontal="center" vertical="center"/>
    </xf>
    <xf numFmtId="0" fontId="31" fillId="0" borderId="0" xfId="2" applyFont="1" applyAlignment="1">
      <alignment vertical="top" wrapText="1"/>
    </xf>
    <xf numFmtId="0" fontId="30" fillId="0" borderId="0" xfId="2" applyFont="1" applyAlignment="1">
      <alignment wrapText="1"/>
    </xf>
    <xf numFmtId="0" fontId="31" fillId="0" borderId="0" xfId="0" applyFont="1" applyAlignment="1">
      <alignment vertical="top" wrapText="1"/>
    </xf>
    <xf numFmtId="0" fontId="15" fillId="0" borderId="0" xfId="2" applyFont="1" applyAlignment="1">
      <alignment wrapText="1"/>
    </xf>
    <xf numFmtId="0" fontId="42" fillId="0" borderId="0" xfId="5" applyNumberFormat="1" applyFont="1" applyAlignment="1">
      <alignment wrapText="1"/>
    </xf>
    <xf numFmtId="167" fontId="31" fillId="0" borderId="0" xfId="5" applyNumberFormat="1" applyFont="1" applyAlignment="1">
      <alignment wrapText="1"/>
    </xf>
    <xf numFmtId="0" fontId="16" fillId="0" borderId="13" xfId="0" applyFont="1" applyBorder="1" applyAlignment="1">
      <alignment horizontal="center" wrapText="1"/>
    </xf>
    <xf numFmtId="0" fontId="16" fillId="0" borderId="16" xfId="0" applyFont="1" applyBorder="1" applyAlignment="1">
      <alignment horizontal="center" wrapText="1"/>
    </xf>
    <xf numFmtId="0" fontId="16" fillId="0" borderId="17" xfId="0" applyFont="1" applyBorder="1" applyAlignment="1">
      <alignment horizontal="center" wrapText="1"/>
    </xf>
    <xf numFmtId="0" fontId="16" fillId="0" borderId="13" xfId="0" applyFont="1" applyBorder="1" applyAlignment="1">
      <alignment horizontal="center"/>
    </xf>
    <xf numFmtId="0" fontId="16" fillId="0" borderId="16" xfId="0" applyFont="1" applyBorder="1" applyAlignment="1">
      <alignment horizontal="center"/>
    </xf>
    <xf numFmtId="0" fontId="16" fillId="0" borderId="17" xfId="0" applyFont="1" applyBorder="1" applyAlignment="1">
      <alignment horizontal="center"/>
    </xf>
  </cellXfs>
  <cellStyles count="10">
    <cellStyle name="Comma" xfId="1" builtinId="3"/>
    <cellStyle name="Comma 7" xfId="8" xr:uid="{BA7788F5-3475-4213-94A2-405EEFBE926C}"/>
    <cellStyle name="Comma 8" xfId="5" xr:uid="{E3CE8C03-B90C-4A5E-B8A9-A0BF737C069B}"/>
    <cellStyle name="Currency" xfId="4" builtinId="4"/>
    <cellStyle name="Normal" xfId="0" builtinId="0"/>
    <cellStyle name="Normal 2 3 2 2 2 3 2 3 2 2 2 2 2 2 2 2 2 2 2 2 2 2 2 2 2 2 2 2 2 2 2 2 2" xfId="2" xr:uid="{674DF75A-036C-4729-92AC-3C1F2DC2C295}"/>
    <cellStyle name="Normal 5 2" xfId="7" xr:uid="{5B0F7398-93F1-4B61-AA5C-72C47D005E19}"/>
    <cellStyle name="Normal_Schedules_National Grid" xfId="9" xr:uid="{4B0D30CD-1821-4AB2-8BF9-76CBE41F8846}"/>
    <cellStyle name="Percent" xfId="6" builtinId="5"/>
    <cellStyle name="Percent 5" xfId="3" xr:uid="{CB925C66-022B-4611-8BF8-8CD73B3D2E5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theme" Target="theme/theme1.xml"/><Relationship Id="rId27" Type="http://schemas.openxmlformats.org/officeDocument/2006/relationships/customXml" Target="../customXml/item1.xml"/><Relationship Id="rId30"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TAXES\Accounting_Tax\Accounting\BMI%20Closings\Monthly%20Tax%20Calc%20Reports%20(RS%20255)\2024\Q1\TEC-RIE%20FINAL%2003-2024.xlsm" TargetMode="External"/><Relationship Id="rId1" Type="http://schemas.openxmlformats.org/officeDocument/2006/relationships/externalLinkPath" Target="file:///\\appdata-dc1\BMA-ImageData\TAXES\Accounting_Tax\Accounting\BMI%20Closings\Monthly%20Tax%20Calc%20Reports%20(RS%20255)\2024\Q1\TEC-RIE%20FINAL%2003-2024.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4"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ontb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X:\FIN\Strategic%20Development\Strategic%20Development%20Group\Transmission%20Model\Transmission%20Model%20v%20Four%20Dep%20Buckets%20external%20v14.xlsx" TargetMode="External"/><Relationship Id="rId1" Type="http://schemas.openxmlformats.org/officeDocument/2006/relationships/externalLinkPath" Target="file:///X:\FIN\Strategic%20Development\Strategic%20Development%20Group\Transmission%20Model\Transmission%20Model%20v%20Four%20Dep%20Buckets%20external%20v14.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1017"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000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KEDNY%20KEDLI%20Rate%20Case\Labor%20%25\Benefits%20Capitalization\4505%20(E2E)%20-%20RC%20Model%20(PAF)%20-%20KEDLI%20Tot%20Sp%20Det%20Cost%20Trace%20-%20Orig%20Company%20HTY%20Model%20v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ansv9\datadirs\ZAdminSVCFinancial\BUDGET%202007\CAPITAL_2006_ST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r18.deloitteonline.com/Documents%20and%20Settings/joryan/My%20Documents/Company/Cinergy/263A/SSCM%20Settlements/2002%20M-1%20Calc/PSI%20M1%20Non%20R&amp;R-%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C"/>
      <sheetName val="Org Structure"/>
      <sheetName val="Instructions"/>
      <sheetName val="Layout Changes"/>
      <sheetName val="JE"/>
      <sheetName val="Dashboard"/>
      <sheetName val="FIT-SIT Check"/>
      <sheetName val="Provision Upload"/>
      <sheetName val="NI Check"/>
      <sheetName val="Manual JEs"/>
      <sheetName val="ETR"/>
      <sheetName val="ETR2"/>
      <sheetName val="DeprNotNorm"/>
      <sheetName val="Import"/>
      <sheetName val="INPUTS"/>
      <sheetName val="ITC Reg "/>
      <sheetName val="MTM-OCI"/>
      <sheetName val="Reg-Plt-CONS"/>
      <sheetName val="Reg-Elect Trans"/>
      <sheetName val="Reg-Elect Dist"/>
      <sheetName val="Reg-Gas Dist"/>
      <sheetName val="Reg-Elect Gen"/>
      <sheetName val="Reg-NonPlt"/>
      <sheetName val="EDIT Detail"/>
      <sheetName val="NECO Rev Reduction"/>
      <sheetName val="Reclasses"/>
      <sheetName val="Rate Impact on NonPlant"/>
      <sheetName val="Rate Change"/>
      <sheetName val="Def Tax Recs --&gt;"/>
      <sheetName val="NECO Cons DIT Rec"/>
      <sheetName val="75001 NECO Cons"/>
      <sheetName val="75001 SEC"/>
      <sheetName val="75002 FERC Cons"/>
      <sheetName val="75002"/>
      <sheetName val="FERC Electric (G,T,D)"/>
      <sheetName val="75100 Gen"/>
      <sheetName val="75200 Trans"/>
      <sheetName val="75300 Dist"/>
      <sheetName val="75400 Gas"/>
      <sheetName val="Checklist"/>
      <sheetName val="Acct Rec Upload PPL"/>
      <sheetName val="RI Formula Rate"/>
      <sheetName val="Trans - WS 10 ADIT WS"/>
      <sheetName val="Dist FERC Pg"/>
      <sheetName val="Gas FERC Pg"/>
      <sheetName val="2022 FF1 TCJA Discl"/>
      <sheetName val="TEC Entry"/>
      <sheetName val="Sort"/>
      <sheetName val="Reg Liab Flux--&gt;"/>
      <sheetName val="Total"/>
      <sheetName val="Plant"/>
      <sheetName val="Plant Support--&gt;"/>
      <sheetName val="Notes"/>
      <sheetName val="Acctg"/>
      <sheetName val="Gen Rec 75100"/>
      <sheetName val="Rpt Checks-Gen"/>
      <sheetName val="BOY Rpt257-Gen"/>
      <sheetName val="P2R Rpt257-Gen"/>
      <sheetName val="CY Rpt216-Gen"/>
      <sheetName val="EOY Rpt257-Gen"/>
      <sheetName val="Trans Rec 75200"/>
      <sheetName val="Rpt Checks-T"/>
      <sheetName val="BOY Rpt257-T"/>
      <sheetName val="P2R Rpt257-T"/>
      <sheetName val="CY Rpt216-T"/>
      <sheetName val="EOY Rpt257-T"/>
      <sheetName val="Dist Rec 75300"/>
      <sheetName val="Rpt Checks-D"/>
      <sheetName val="BOY Rpt257-D"/>
      <sheetName val="P2R Rpt257-D"/>
      <sheetName val="CY Rpt216-D"/>
      <sheetName val="EOY Rpt257-D"/>
      <sheetName val="Gas Rec 75400"/>
      <sheetName val="Rpt Checks-Gas"/>
      <sheetName val="BOY Rpt257-Gas"/>
      <sheetName val="P2R Rpt257-Gas"/>
      <sheetName val="CY Rpt216-Gas"/>
      <sheetName val="EOY Rpt257-Gas"/>
      <sheetName val="Plant Summary"/>
      <sheetName val="Plant Sch M's"/>
      <sheetName val="ETR - APB28"/>
      <sheetName val="Translate Table"/>
      <sheetName val="Might not need ---&g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sheetData sheetId="19"/>
      <sheetData sheetId="20"/>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48 (2)"/>
      <sheetName val="Book4"/>
      <sheetName val="Sheet1"/>
      <sheetName val="2| FERC Balance Sheet - FCC (2)"/>
      <sheetName val="RB Combine"/>
    </sheetNames>
    <definedNames>
      <definedName name="Month" refersTo="#REF!"/>
    </definedNames>
    <sheetDataSet>
      <sheetData sheetId="0" refreshError="1"/>
      <sheetData sheetId="1" refreshError="1"/>
      <sheetData sheetId="2"/>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bs"/>
      <sheetName val="Reference_Data"/>
      <sheetName val="Period"/>
      <sheetName val="Opex"/>
      <sheetName val="Disposals"/>
      <sheetName val="ANE Deals"/>
      <sheetName val="GasActivity"/>
      <sheetName val="Sep-Mar Calculations"/>
      <sheetName val="DOER A&amp;G"/>
      <sheetName val="MA data"/>
      <sheetName val="NH data"/>
      <sheetName val="RIGas data"/>
      <sheetName val="RIDist data"/>
      <sheetName val="RegExpenseTypes"/>
      <sheetName val="MAExtExpA&amp;GAlloc"/>
      <sheetName val="NHExtExpA&amp;GAlloc"/>
      <sheetName val="RIGasExtExpA&amp;GAlloc"/>
      <sheetName val="RIDistExtExpA&amp;GAlloc"/>
      <sheetName val="NHOutput"/>
      <sheetName val="DOER A&amp;G Alloc"/>
      <sheetName val="RIDistOutput"/>
      <sheetName val="RIGasOutput"/>
      <sheetName val="RegAcctgMatrix"/>
      <sheetName val="Lists"/>
      <sheetName val="Sep-Mar_Calculations"/>
      <sheetName val="ANE_Deals"/>
      <sheetName val="DOER_A&amp;G"/>
      <sheetName val="MA_data"/>
      <sheetName val="NH_data"/>
      <sheetName val="RIGas_data"/>
      <sheetName val="RIDist_data"/>
      <sheetName val="DOER_A&amp;G_Alloc"/>
      <sheetName val="Farmers AM"/>
      <sheetName val="Sep-Mar_Calculations1"/>
      <sheetName val="ANE_Deals1"/>
      <sheetName val="DOER_A&amp;G1"/>
      <sheetName val="MA_data1"/>
      <sheetName val="NH_data1"/>
      <sheetName val="RIGas_data1"/>
      <sheetName val="RIDist_data1"/>
      <sheetName val="DOER_A&amp;G_Alloc1"/>
      <sheetName val="Farmers_AM"/>
      <sheetName val="AC lookup"/>
      <sheetName val="Hyp Figures"/>
      <sheetName val="CC lookup"/>
      <sheetName val="Vendor List"/>
      <sheetName val="CoA Frame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s"/>
      <sheetName val="Project Inputs"/>
      <sheetName val="Revenue Requirement"/>
      <sheetName val="Rate Base"/>
      <sheetName val="Depreciation Capex - Bucket 1"/>
      <sheetName val="Depreciation Capex - Bucket 2"/>
      <sheetName val="Depreciation Capex - Bucket 3"/>
      <sheetName val="Depreciation Capex - Bucket 4"/>
      <sheetName val="Transmission Model v Four Dep B"/>
    </sheetNames>
    <sheetDataSet>
      <sheetData sheetId="0" refreshError="1"/>
      <sheetData sheetId="1"/>
      <sheetData sheetId="2" refreshError="1"/>
      <sheetData sheetId="3"/>
      <sheetData sheetId="4"/>
      <sheetData sheetId="5"/>
      <sheetData sheetId="6"/>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017"/>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r Capitalization Form"/>
      <sheetName val="Labor Cap Form Data"/>
      <sheetName val="Pvt Labor Capitalization"/>
      <sheetName val="Pvt Labor By Ferc"/>
      <sheetName val="Pvt Benefits Capitalization"/>
      <sheetName val="Pvt Benefits Capitalization (2"/>
      <sheetName val="Pvt Recon to 4510"/>
      <sheetName val="Pvt"/>
      <sheetName val="Pvt (2)"/>
      <sheetName val="Detail Cost Tracing"/>
      <sheetName val="Final Ferc Lookup Table"/>
      <sheetName val="Lookup"/>
      <sheetName val="Cost Center Hierarchy"/>
      <sheetName val="Capitalization Table"/>
      <sheetName val="Labor cost element"/>
      <sheetName val="Fleet 4519 Info"/>
      <sheetName val="Fleet Recon 4519 to 4505 Rprt"/>
      <sheetName val="Fleet 6499 Summary"/>
      <sheetName val="Document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EW SCREEN"/>
      <sheetName val="CONTROLS"/>
      <sheetName val="SUMMARY"/>
      <sheetName val="DETAIL REPORT"/>
      <sheetName val="POST DATA"/>
      <sheetName val="DATA"/>
      <sheetName val="TABLE"/>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on Cost Ratio"/>
      <sheetName val="Fuels Adjustment"/>
      <sheetName val="Book to Tax"/>
      <sheetName val="2002Pool"/>
      <sheetName val="3.1 MSCs 2002"/>
      <sheetName val="2 Ineligible Assets"/>
      <sheetName val="1 Asset Classes"/>
      <sheetName val="Input Page"/>
      <sheetName val="Pools Summary"/>
      <sheetName val="CWIP"/>
      <sheetName val="Fuels Summa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401C-141C-4445-82EE-DF5ADBFAB9D4}">
  <dimension ref="A1:T45"/>
  <sheetViews>
    <sheetView topLeftCell="A7" zoomScale="96" zoomScaleNormal="96" workbookViewId="0">
      <selection activeCell="C35" sqref="C35"/>
    </sheetView>
  </sheetViews>
  <sheetFormatPr defaultRowHeight="15"/>
  <cols>
    <col min="1" max="1" width="7.85546875" style="26" customWidth="1"/>
    <col min="2" max="2" width="31.140625" customWidth="1"/>
    <col min="3" max="3" width="14.7109375" style="36" customWidth="1"/>
    <col min="4" max="4" width="3.42578125" style="36" customWidth="1"/>
    <col min="5" max="5" width="14.7109375" customWidth="1"/>
    <col min="6" max="6" width="3.7109375" customWidth="1"/>
    <col min="7" max="9" width="14.7109375" customWidth="1"/>
    <col min="10" max="10" width="3.7109375" customWidth="1"/>
    <col min="11" max="11" width="14.7109375" customWidth="1"/>
    <col min="12" max="12" width="3.7109375" customWidth="1"/>
    <col min="13" max="15" width="14.7109375" customWidth="1"/>
    <col min="16" max="16" width="20.7109375" customWidth="1"/>
    <col min="17" max="19" width="20.7109375" style="24" customWidth="1"/>
    <col min="20" max="24" width="20.7109375" customWidth="1"/>
  </cols>
  <sheetData>
    <row r="1" spans="1:20">
      <c r="B1" s="24"/>
      <c r="C1" s="35"/>
      <c r="D1" s="35"/>
      <c r="E1" s="24"/>
      <c r="F1" s="24"/>
      <c r="O1" s="128" t="s">
        <v>0</v>
      </c>
    </row>
    <row r="2" spans="1:20">
      <c r="B2" s="24"/>
      <c r="C2" s="35"/>
      <c r="D2" s="35"/>
      <c r="E2" s="24"/>
      <c r="F2" s="24"/>
      <c r="O2" s="128" t="s">
        <v>1</v>
      </c>
    </row>
    <row r="3" spans="1:20">
      <c r="B3" s="24"/>
      <c r="C3" s="35"/>
      <c r="D3" s="35"/>
      <c r="E3" s="24"/>
      <c r="F3" s="24"/>
      <c r="O3" s="128" t="s">
        <v>2</v>
      </c>
    </row>
    <row r="4" spans="1:20">
      <c r="B4" s="24"/>
      <c r="C4" s="35"/>
      <c r="D4" s="35"/>
      <c r="E4" s="24"/>
      <c r="F4" s="24"/>
      <c r="O4" s="128" t="s">
        <v>3</v>
      </c>
    </row>
    <row r="5" spans="1:20">
      <c r="B5" s="24"/>
      <c r="C5" s="35"/>
      <c r="D5" s="35"/>
      <c r="E5" s="24"/>
      <c r="F5" s="24"/>
      <c r="O5" s="128" t="s">
        <v>4</v>
      </c>
    </row>
    <row r="6" spans="1:20">
      <c r="B6" s="24"/>
      <c r="C6" s="35"/>
      <c r="D6" s="35"/>
      <c r="E6" s="24"/>
      <c r="F6" s="24"/>
      <c r="O6" s="128" t="s">
        <v>5</v>
      </c>
    </row>
    <row r="7" spans="1:20">
      <c r="B7" s="24"/>
      <c r="C7" s="35"/>
      <c r="D7" s="35"/>
      <c r="E7" s="24"/>
      <c r="F7" s="24"/>
      <c r="O7" s="25" t="s">
        <v>6</v>
      </c>
    </row>
    <row r="8" spans="1:20">
      <c r="B8" s="24"/>
      <c r="C8" s="35"/>
      <c r="D8" s="35"/>
      <c r="E8" s="24"/>
      <c r="F8" s="24"/>
    </row>
    <row r="9" spans="1:20" s="24" customFormat="1">
      <c r="A9" s="26"/>
      <c r="B9"/>
      <c r="C9" s="36"/>
      <c r="D9" s="36"/>
      <c r="E9" s="26" t="s">
        <v>7</v>
      </c>
      <c r="F9"/>
      <c r="G9" s="26" t="s">
        <v>8</v>
      </c>
      <c r="H9" s="26" t="s">
        <v>9</v>
      </c>
      <c r="I9" s="26" t="s">
        <v>10</v>
      </c>
      <c r="J9"/>
      <c r="K9" s="26" t="s">
        <v>11</v>
      </c>
      <c r="L9"/>
      <c r="M9"/>
      <c r="N9"/>
      <c r="O9"/>
      <c r="P9"/>
      <c r="T9"/>
    </row>
    <row r="10" spans="1:20" ht="15.75" thickBot="1">
      <c r="I10" s="26" t="s">
        <v>12</v>
      </c>
    </row>
    <row r="11" spans="1:20" s="24" customFormat="1" ht="15" customHeight="1" thickBot="1">
      <c r="A11" s="26"/>
      <c r="B11"/>
      <c r="C11" s="36"/>
      <c r="D11" s="36"/>
      <c r="E11" s="383" t="s">
        <v>13</v>
      </c>
      <c r="F11" s="384"/>
      <c r="G11" s="384"/>
      <c r="H11" s="384"/>
      <c r="I11" s="384"/>
      <c r="J11" s="384"/>
      <c r="K11" s="385"/>
      <c r="L11"/>
      <c r="M11"/>
      <c r="N11"/>
      <c r="O11"/>
      <c r="P11"/>
      <c r="T11"/>
    </row>
    <row r="12" spans="1:20" s="24" customFormat="1">
      <c r="A12" s="26" t="s">
        <v>14</v>
      </c>
      <c r="B12"/>
      <c r="C12" s="36"/>
      <c r="D12" s="36"/>
      <c r="E12" s="32" t="s">
        <v>15</v>
      </c>
      <c r="F12" s="32"/>
      <c r="G12" s="32" t="s">
        <v>16</v>
      </c>
      <c r="H12" s="32" t="s">
        <v>17</v>
      </c>
      <c r="I12" s="32" t="s">
        <v>18</v>
      </c>
      <c r="J12" s="32"/>
      <c r="K12" s="32" t="s">
        <v>19</v>
      </c>
      <c r="L12"/>
      <c r="M12"/>
      <c r="N12"/>
      <c r="O12"/>
      <c r="P12"/>
      <c r="T12"/>
    </row>
    <row r="13" spans="1:20" s="24" customFormat="1">
      <c r="A13" s="26">
        <v>1</v>
      </c>
      <c r="B13" s="27" t="s">
        <v>20</v>
      </c>
      <c r="C13" s="36" t="s">
        <v>21</v>
      </c>
      <c r="D13" s="36"/>
      <c r="E13" s="39">
        <f>I13+K13</f>
        <v>150833289.7048347</v>
      </c>
      <c r="F13" s="40"/>
      <c r="G13" s="40">
        <f>+'Pg 2 Trans'!U65</f>
        <v>26925474.770423025</v>
      </c>
      <c r="H13" s="40">
        <f>+'Pg 2 Dist'!U63</f>
        <v>52792162.9199953</v>
      </c>
      <c r="I13" s="39">
        <f>H13+G13</f>
        <v>79717637.690418333</v>
      </c>
      <c r="J13" s="40"/>
      <c r="K13" s="40">
        <f>+'Pg 3 Gas'!U63</f>
        <v>71115652.014416352</v>
      </c>
      <c r="L13"/>
      <c r="M13"/>
      <c r="N13"/>
      <c r="O13"/>
      <c r="P13"/>
      <c r="T13"/>
    </row>
    <row r="14" spans="1:20" s="24" customFormat="1">
      <c r="A14" s="26"/>
      <c r="B14"/>
      <c r="C14" s="36"/>
      <c r="D14" s="36"/>
      <c r="E14" s="79">
        <f>+I14+K14</f>
        <v>161960242</v>
      </c>
      <c r="F14" s="33"/>
      <c r="G14" s="78">
        <v>18995385</v>
      </c>
      <c r="H14" s="78">
        <v>60678045</v>
      </c>
      <c r="I14" s="78">
        <f>+G14+H14</f>
        <v>79673430</v>
      </c>
      <c r="J14" s="33"/>
      <c r="K14" s="78">
        <v>82286812</v>
      </c>
      <c r="L14"/>
      <c r="M14" s="80" t="s">
        <v>22</v>
      </c>
      <c r="N14" s="81"/>
      <c r="O14"/>
      <c r="P14"/>
      <c r="T14"/>
    </row>
    <row r="15" spans="1:20" s="24" customFormat="1">
      <c r="A15" s="26">
        <f>+A13+1</f>
        <v>2</v>
      </c>
      <c r="B15" s="129" t="s">
        <v>23</v>
      </c>
      <c r="C15" s="36"/>
      <c r="D15" s="36"/>
      <c r="E15" s="34">
        <f>I15+K15</f>
        <v>81218718.351645023</v>
      </c>
      <c r="G15" s="24">
        <f>+SUM('Pg9 Monthly Credit Amts'!K24:K26)</f>
        <v>14633800.335453093</v>
      </c>
      <c r="H15" s="24">
        <f>SUM('Pg9 Monthly Credit Amts'!O24:O26)</f>
        <v>28369169.787926793</v>
      </c>
      <c r="I15" s="34">
        <f>H15+G15</f>
        <v>43002970.123379886</v>
      </c>
      <c r="K15" s="24">
        <f>SUM('Pg9 Monthly Credit Amts'!S24:S26)</f>
        <v>38215748.228265144</v>
      </c>
      <c r="L15"/>
      <c r="M15"/>
      <c r="N15"/>
      <c r="O15"/>
      <c r="P15"/>
      <c r="T15"/>
    </row>
    <row r="16" spans="1:20" s="24" customFormat="1">
      <c r="A16" s="26">
        <f>+A15+1</f>
        <v>3</v>
      </c>
      <c r="B16" s="129" t="s">
        <v>24</v>
      </c>
      <c r="C16" s="36"/>
      <c r="D16" s="36"/>
      <c r="E16" s="34">
        <f>I16+K16</f>
        <v>81218718.351645023</v>
      </c>
      <c r="G16" s="24">
        <f>SUM('Pg9 Monthly Credit Amts'!K36:K38)</f>
        <v>14633800.335453093</v>
      </c>
      <c r="H16" s="24">
        <f>SUM('Pg9 Monthly Credit Amts'!O36:O38)</f>
        <v>28369169.787926793</v>
      </c>
      <c r="I16" s="34">
        <f>H16+G16</f>
        <v>43002970.123379886</v>
      </c>
      <c r="K16" s="24">
        <f>SUM('Pg9 Monthly Credit Amts'!S36:S38)</f>
        <v>38215748.228265144</v>
      </c>
      <c r="L16"/>
      <c r="M16"/>
      <c r="N16"/>
      <c r="O16"/>
      <c r="P16"/>
      <c r="T16"/>
    </row>
    <row r="17" spans="1:20" s="24" customFormat="1" ht="15.75" thickBot="1">
      <c r="A17" s="26">
        <f>+A16+1</f>
        <v>4</v>
      </c>
      <c r="B17" s="27" t="s">
        <v>15</v>
      </c>
      <c r="C17" s="36" t="s">
        <v>25</v>
      </c>
      <c r="D17" s="36"/>
      <c r="E17" s="45">
        <f>E15+E16</f>
        <v>162437436.70329005</v>
      </c>
      <c r="F17" s="46"/>
      <c r="G17" s="46">
        <f>G15+G16</f>
        <v>29267600.670906186</v>
      </c>
      <c r="H17" s="46">
        <f>H15+H16</f>
        <v>56738339.575853586</v>
      </c>
      <c r="I17" s="45">
        <f>I15+I16</f>
        <v>86005940.246759772</v>
      </c>
      <c r="J17" s="46"/>
      <c r="K17" s="46">
        <f>K15+K16</f>
        <v>76431496.456530288</v>
      </c>
      <c r="L17"/>
      <c r="M17"/>
      <c r="N17"/>
      <c r="O17"/>
      <c r="P17"/>
      <c r="T17"/>
    </row>
    <row r="19" spans="1:20" ht="30" customHeight="1">
      <c r="B19" s="389" t="s">
        <v>26</v>
      </c>
      <c r="C19" s="389"/>
      <c r="D19" s="389"/>
      <c r="E19" s="389"/>
      <c r="F19" s="389"/>
      <c r="G19" s="389"/>
      <c r="H19" s="389"/>
      <c r="I19" s="389"/>
      <c r="J19" s="389"/>
      <c r="K19" s="389"/>
    </row>
    <row r="20" spans="1:20" ht="15.75" thickBot="1"/>
    <row r="21" spans="1:20">
      <c r="B21" s="396" t="s">
        <v>27</v>
      </c>
      <c r="C21" s="397"/>
      <c r="D21" s="397"/>
      <c r="E21" s="397"/>
      <c r="F21" s="397"/>
      <c r="G21" s="397"/>
      <c r="H21" s="397"/>
      <c r="I21" s="397"/>
      <c r="J21" s="397"/>
      <c r="K21" s="398"/>
    </row>
    <row r="22" spans="1:20" ht="15.75" thickBot="1">
      <c r="B22" s="399" t="s">
        <v>28</v>
      </c>
      <c r="C22" s="400"/>
      <c r="D22" s="400"/>
      <c r="E22" s="400"/>
      <c r="F22" s="400"/>
      <c r="G22" s="400"/>
      <c r="H22" s="400"/>
      <c r="I22" s="400"/>
      <c r="J22" s="400"/>
      <c r="K22" s="401"/>
    </row>
    <row r="23" spans="1:20">
      <c r="C23"/>
      <c r="D23"/>
      <c r="E23" s="47" t="s">
        <v>29</v>
      </c>
      <c r="F23" s="24"/>
      <c r="M23" s="393" t="s">
        <v>30</v>
      </c>
      <c r="N23" s="394"/>
      <c r="O23" s="395"/>
    </row>
    <row r="24" spans="1:20" ht="75">
      <c r="C24" s="44" t="s">
        <v>15</v>
      </c>
      <c r="D24" s="44"/>
      <c r="E24" s="47" t="s">
        <v>31</v>
      </c>
      <c r="G24" s="49" t="s">
        <v>32</v>
      </c>
      <c r="H24" s="26" t="s">
        <v>17</v>
      </c>
      <c r="I24" s="48" t="s">
        <v>33</v>
      </c>
      <c r="K24" s="48" t="s">
        <v>34</v>
      </c>
      <c r="M24" s="52" t="s">
        <v>35</v>
      </c>
      <c r="N24" s="49" t="s">
        <v>36</v>
      </c>
      <c r="O24" s="53" t="s">
        <v>37</v>
      </c>
    </row>
    <row r="25" spans="1:20">
      <c r="A25" s="26">
        <f>+A17+1</f>
        <v>5</v>
      </c>
      <c r="B25" t="s">
        <v>38</v>
      </c>
      <c r="C25" s="44"/>
      <c r="D25" s="44"/>
      <c r="E25" s="76">
        <f>100%-G25</f>
        <v>7.9455000000000497E-3</v>
      </c>
      <c r="F25" s="77"/>
      <c r="G25" s="76">
        <v>0.99205449999999995</v>
      </c>
      <c r="H25" s="32"/>
      <c r="I25" s="44"/>
      <c r="K25" s="44"/>
      <c r="M25" s="75">
        <v>5.9601000000000003E-3</v>
      </c>
      <c r="N25" s="70">
        <v>1.9849999999999998E-3</v>
      </c>
      <c r="O25" s="74">
        <v>3.9999999999999998E-7</v>
      </c>
    </row>
    <row r="26" spans="1:20">
      <c r="C26" s="44"/>
      <c r="D26" s="44"/>
      <c r="E26" s="47"/>
      <c r="G26" s="47"/>
      <c r="H26" s="32"/>
      <c r="I26" s="44"/>
      <c r="K26" s="44"/>
      <c r="M26" s="54"/>
      <c r="N26" s="47"/>
      <c r="O26" s="55"/>
    </row>
    <row r="27" spans="1:20" ht="30">
      <c r="C27" s="36" t="s">
        <v>39</v>
      </c>
      <c r="D27" s="68"/>
      <c r="E27" s="69" t="s">
        <v>40</v>
      </c>
      <c r="F27" s="42"/>
      <c r="G27" s="69" t="s">
        <v>41</v>
      </c>
      <c r="H27" s="35" t="s">
        <v>42</v>
      </c>
      <c r="I27" s="36" t="s">
        <v>43</v>
      </c>
      <c r="J27" s="42"/>
      <c r="K27" s="35" t="s">
        <v>44</v>
      </c>
      <c r="M27" s="56" t="s">
        <v>40</v>
      </c>
      <c r="N27" s="71" t="s">
        <v>40</v>
      </c>
      <c r="O27" s="57" t="s">
        <v>40</v>
      </c>
    </row>
    <row r="28" spans="1:20">
      <c r="M28" s="58"/>
      <c r="O28" s="59"/>
    </row>
    <row r="29" spans="1:20">
      <c r="A29" s="26">
        <f>+A25+1</f>
        <v>6</v>
      </c>
      <c r="B29" t="s">
        <v>45</v>
      </c>
      <c r="C29" s="40">
        <f>+E29+I29+K29</f>
        <v>27072907</v>
      </c>
      <c r="D29" s="40"/>
      <c r="E29" s="40">
        <f>ROUND($G$15*E25/3,0)</f>
        <v>38758</v>
      </c>
      <c r="G29" s="40">
        <f>ROUND($G$15*G25/3,0)</f>
        <v>4839176</v>
      </c>
      <c r="H29" s="40">
        <f>ROUND($H$15/3,0)</f>
        <v>9456390</v>
      </c>
      <c r="I29" s="40">
        <f>+G29+H29</f>
        <v>14295566</v>
      </c>
      <c r="K29" s="40">
        <f>ROUND($K$15/3,0)</f>
        <v>12738583</v>
      </c>
      <c r="M29" s="60">
        <f>ROUND($G$15*M25/3,0)</f>
        <v>29073</v>
      </c>
      <c r="N29" s="72">
        <f>ROUND($G$15*N25/3,0)</f>
        <v>9683</v>
      </c>
      <c r="O29" s="61">
        <f>ROUND($G$15*O25/3,0)</f>
        <v>2</v>
      </c>
    </row>
    <row r="30" spans="1:20">
      <c r="A30" s="26">
        <f>+A29+1</f>
        <v>7</v>
      </c>
      <c r="B30" t="s">
        <v>46</v>
      </c>
      <c r="C30" s="43">
        <f>+E30+I30+K30</f>
        <v>27072907</v>
      </c>
      <c r="D30" s="43"/>
      <c r="E30" s="24">
        <f>+E29</f>
        <v>38758</v>
      </c>
      <c r="G30" s="24">
        <f t="shared" ref="G30:I31" si="0">+G29</f>
        <v>4839176</v>
      </c>
      <c r="H30" s="24">
        <f t="shared" si="0"/>
        <v>9456390</v>
      </c>
      <c r="I30" s="24">
        <f t="shared" si="0"/>
        <v>14295566</v>
      </c>
      <c r="K30" s="24">
        <f t="shared" ref="K30" si="1">ROUND($K$15/3,0)</f>
        <v>12738583</v>
      </c>
      <c r="M30" s="62">
        <f t="shared" ref="M30:O31" si="2">+M29</f>
        <v>29073</v>
      </c>
      <c r="N30" s="16">
        <f t="shared" si="2"/>
        <v>9683</v>
      </c>
      <c r="O30" s="63">
        <f t="shared" si="2"/>
        <v>2</v>
      </c>
    </row>
    <row r="31" spans="1:20">
      <c r="A31" s="26">
        <f t="shared" ref="A31:A40" si="3">+A30+1</f>
        <v>8</v>
      </c>
      <c r="B31" t="s">
        <v>47</v>
      </c>
      <c r="C31" s="43">
        <f>+E31+I31+K31</f>
        <v>27072906</v>
      </c>
      <c r="D31" s="43"/>
      <c r="E31" s="24">
        <f>+E30</f>
        <v>38758</v>
      </c>
      <c r="G31" s="24">
        <f t="shared" si="0"/>
        <v>4839176</v>
      </c>
      <c r="H31" s="24">
        <f t="shared" si="0"/>
        <v>9456390</v>
      </c>
      <c r="I31" s="24">
        <f t="shared" si="0"/>
        <v>14295566</v>
      </c>
      <c r="K31" s="24">
        <f>ROUND($K$15/3,0)-1</f>
        <v>12738582</v>
      </c>
      <c r="M31" s="62">
        <f t="shared" si="2"/>
        <v>29073</v>
      </c>
      <c r="N31" s="16">
        <f t="shared" si="2"/>
        <v>9683</v>
      </c>
      <c r="O31" s="63">
        <f t="shared" si="2"/>
        <v>2</v>
      </c>
    </row>
    <row r="32" spans="1:20" ht="15.75" thickBot="1">
      <c r="A32" s="26">
        <f t="shared" si="3"/>
        <v>9</v>
      </c>
      <c r="B32" t="s">
        <v>48</v>
      </c>
      <c r="C32" s="41">
        <f>SUM(C29:C31)</f>
        <v>81218720</v>
      </c>
      <c r="D32" s="41"/>
      <c r="E32" s="51">
        <f>SUM(E29:E31)</f>
        <v>116274</v>
      </c>
      <c r="G32" s="51">
        <f>SUM(G29:G31)</f>
        <v>14517528</v>
      </c>
      <c r="H32" s="41">
        <f>SUM(H29:H31)</f>
        <v>28369170</v>
      </c>
      <c r="I32" s="41">
        <f>SUM(I29:I31)</f>
        <v>42886698</v>
      </c>
      <c r="K32" s="41">
        <f>SUM(K29:K31)</f>
        <v>38215748</v>
      </c>
      <c r="M32" s="64">
        <f>SUM(M29:M31)</f>
        <v>87219</v>
      </c>
      <c r="N32" s="41">
        <f>SUM(N29:N31)</f>
        <v>29049</v>
      </c>
      <c r="O32" s="65">
        <f>SUM(O29:O31)</f>
        <v>6</v>
      </c>
    </row>
    <row r="33" spans="1:19">
      <c r="C33" s="50"/>
      <c r="D33" s="50"/>
      <c r="E33" s="386">
        <f>+E32+G32</f>
        <v>14633802</v>
      </c>
      <c r="F33" s="387"/>
      <c r="G33" s="388"/>
      <c r="H33" s="50"/>
      <c r="I33" s="50"/>
      <c r="K33" s="50"/>
      <c r="M33" s="390">
        <f>+M32+N32+O32</f>
        <v>116274</v>
      </c>
      <c r="N33" s="391"/>
      <c r="O33" s="392"/>
      <c r="Q33" s="37"/>
      <c r="R33" s="37"/>
      <c r="S33" s="37"/>
    </row>
    <row r="34" spans="1:19">
      <c r="C34" s="50"/>
      <c r="D34" s="50"/>
      <c r="E34" s="50"/>
      <c r="G34" s="50"/>
      <c r="H34" s="50"/>
      <c r="I34" s="50"/>
      <c r="K34" s="50"/>
      <c r="M34" s="58"/>
      <c r="O34" s="59"/>
      <c r="Q34" s="37"/>
      <c r="R34" s="37"/>
      <c r="S34" s="37"/>
    </row>
    <row r="35" spans="1:19" ht="27">
      <c r="C35" s="36" t="s">
        <v>49</v>
      </c>
      <c r="D35" s="68"/>
      <c r="E35" s="69" t="s">
        <v>50</v>
      </c>
      <c r="F35" s="42"/>
      <c r="G35" s="69" t="s">
        <v>51</v>
      </c>
      <c r="H35" s="35" t="s">
        <v>52</v>
      </c>
      <c r="I35" s="36" t="s">
        <v>53</v>
      </c>
      <c r="J35" s="42"/>
      <c r="K35" s="35" t="s">
        <v>54</v>
      </c>
      <c r="M35" s="58"/>
      <c r="O35" s="59"/>
      <c r="Q35" s="37"/>
      <c r="R35" s="37"/>
      <c r="S35" s="37"/>
    </row>
    <row r="36" spans="1:19">
      <c r="C36"/>
      <c r="D36"/>
      <c r="G36" s="24"/>
      <c r="H36" s="24"/>
      <c r="I36" s="24"/>
      <c r="K36" s="24"/>
      <c r="M36" s="58"/>
      <c r="O36" s="59"/>
    </row>
    <row r="37" spans="1:19">
      <c r="A37" s="26">
        <f>+A32+1</f>
        <v>10</v>
      </c>
      <c r="B37" t="s">
        <v>55</v>
      </c>
      <c r="C37" s="40">
        <f>+E37+I37+K37</f>
        <v>27072907</v>
      </c>
      <c r="D37" s="40"/>
      <c r="E37" s="40">
        <f>ROUND($G$16/3*E25,0)</f>
        <v>38758</v>
      </c>
      <c r="G37" s="40">
        <f>ROUND($G$16/3*G25,0)</f>
        <v>4839176</v>
      </c>
      <c r="H37" s="40">
        <f>ROUND($H$16/3,0)</f>
        <v>9456390</v>
      </c>
      <c r="I37" s="40">
        <f>+G37+H37</f>
        <v>14295566</v>
      </c>
      <c r="K37" s="40">
        <f>ROUND($K$16/3,0)</f>
        <v>12738583</v>
      </c>
      <c r="M37" s="60">
        <f>ROUND($G$16/3*M25,0)</f>
        <v>29073</v>
      </c>
      <c r="N37" s="72">
        <f>ROUND($G$16/3*N25,0)</f>
        <v>9683</v>
      </c>
      <c r="O37" s="61">
        <f>ROUND($G$16/3*O25,0)+1</f>
        <v>3</v>
      </c>
    </row>
    <row r="38" spans="1:19">
      <c r="A38" s="26">
        <f t="shared" si="3"/>
        <v>11</v>
      </c>
      <c r="B38" t="s">
        <v>56</v>
      </c>
      <c r="C38" s="43">
        <f>+E38+I38+K38</f>
        <v>27072907</v>
      </c>
      <c r="D38" s="43"/>
      <c r="E38" s="24">
        <f>+E37</f>
        <v>38758</v>
      </c>
      <c r="G38" s="24">
        <f>+G37</f>
        <v>4839176</v>
      </c>
      <c r="H38" s="24">
        <f>+H37</f>
        <v>9456390</v>
      </c>
      <c r="I38" s="24">
        <f>+I37</f>
        <v>14295566</v>
      </c>
      <c r="K38" s="24">
        <f>+K37</f>
        <v>12738583</v>
      </c>
      <c r="M38" s="62">
        <f t="shared" ref="M38:O39" si="4">+M37</f>
        <v>29073</v>
      </c>
      <c r="N38" s="16">
        <f t="shared" si="4"/>
        <v>9683</v>
      </c>
      <c r="O38" s="63">
        <f t="shared" si="4"/>
        <v>3</v>
      </c>
    </row>
    <row r="39" spans="1:19">
      <c r="A39" s="26">
        <f t="shared" si="3"/>
        <v>12</v>
      </c>
      <c r="B39" t="s">
        <v>57</v>
      </c>
      <c r="C39" s="43">
        <f>+E39+I39+K39</f>
        <v>27072908</v>
      </c>
      <c r="D39" s="43"/>
      <c r="E39" s="24">
        <f>+E38</f>
        <v>38758</v>
      </c>
      <c r="G39" s="24">
        <f>+G38-1</f>
        <v>4839175</v>
      </c>
      <c r="H39" s="24">
        <f>+H38</f>
        <v>9456390</v>
      </c>
      <c r="I39" s="24">
        <f>+I38</f>
        <v>14295566</v>
      </c>
      <c r="K39" s="24">
        <f>+K38+1</f>
        <v>12738584</v>
      </c>
      <c r="M39" s="62">
        <f t="shared" si="4"/>
        <v>29073</v>
      </c>
      <c r="N39" s="16">
        <f t="shared" si="4"/>
        <v>9683</v>
      </c>
      <c r="O39" s="63">
        <f t="shared" si="4"/>
        <v>3</v>
      </c>
    </row>
    <row r="40" spans="1:19" ht="15.75" thickBot="1">
      <c r="A40" s="26">
        <f t="shared" si="3"/>
        <v>13</v>
      </c>
      <c r="B40" t="s">
        <v>58</v>
      </c>
      <c r="C40" s="41">
        <f>SUM(C37:C39)</f>
        <v>81218722</v>
      </c>
      <c r="D40" s="41"/>
      <c r="E40" s="41">
        <f>SUM(E37:E39)</f>
        <v>116274</v>
      </c>
      <c r="G40" s="41">
        <f>SUM(G37:G39)</f>
        <v>14517527</v>
      </c>
      <c r="H40" s="41">
        <f>SUM(H37:H39)</f>
        <v>28369170</v>
      </c>
      <c r="I40" s="41">
        <f>SUM(I37:I39)</f>
        <v>42886698</v>
      </c>
      <c r="K40" s="41">
        <f>SUM(K37:K39)</f>
        <v>38215750</v>
      </c>
      <c r="M40" s="64">
        <f>SUM(M37:M39)</f>
        <v>87219</v>
      </c>
      <c r="N40" s="41">
        <f>SUM(N37:N39)</f>
        <v>29049</v>
      </c>
      <c r="O40" s="65">
        <f>SUM(O37:O39)</f>
        <v>9</v>
      </c>
    </row>
    <row r="41" spans="1:19">
      <c r="C41" s="24"/>
      <c r="D41" s="24"/>
      <c r="E41" s="386">
        <f>+E40+G40</f>
        <v>14633801</v>
      </c>
      <c r="F41" s="387"/>
      <c r="G41" s="388"/>
      <c r="M41" s="390">
        <f>+M40+N40+O40</f>
        <v>116277</v>
      </c>
      <c r="N41" s="391"/>
      <c r="O41" s="392"/>
    </row>
    <row r="42" spans="1:19">
      <c r="C42" s="24"/>
      <c r="D42" s="24"/>
      <c r="F42" s="24"/>
      <c r="M42" s="58"/>
      <c r="O42" s="59"/>
    </row>
    <row r="43" spans="1:19" ht="15.75" thickBot="1">
      <c r="A43" s="26">
        <f>+A40+1</f>
        <v>14</v>
      </c>
      <c r="B43" t="s">
        <v>59</v>
      </c>
      <c r="C43" s="41">
        <f>+C32+C40</f>
        <v>162437442</v>
      </c>
      <c r="D43" s="41"/>
      <c r="E43" s="41">
        <f>+E32+E40</f>
        <v>232548</v>
      </c>
      <c r="G43" s="41">
        <f>+G32+G40</f>
        <v>29035055</v>
      </c>
      <c r="H43" s="41">
        <f>+H32+H40</f>
        <v>56738340</v>
      </c>
      <c r="I43" s="41">
        <f>+I32+I40</f>
        <v>85773396</v>
      </c>
      <c r="K43" s="41">
        <f>+K32+K40</f>
        <v>76431498</v>
      </c>
      <c r="M43" s="64">
        <f t="shared" ref="M43:O43" si="5">+M32+M40</f>
        <v>174438</v>
      </c>
      <c r="N43" s="41">
        <f t="shared" si="5"/>
        <v>58098</v>
      </c>
      <c r="O43" s="65">
        <f t="shared" si="5"/>
        <v>15</v>
      </c>
    </row>
    <row r="44" spans="1:19">
      <c r="E44" s="386">
        <f>+E43+G43</f>
        <v>29267603</v>
      </c>
      <c r="F44" s="387"/>
      <c r="G44" s="388"/>
      <c r="M44" s="390">
        <f>+M43+N43+O43</f>
        <v>232551</v>
      </c>
      <c r="N44" s="391"/>
      <c r="O44" s="392"/>
    </row>
    <row r="45" spans="1:19" ht="15.75" thickBot="1">
      <c r="M45" s="66"/>
      <c r="N45" s="73"/>
      <c r="O45" s="67"/>
    </row>
  </sheetData>
  <mergeCells count="11">
    <mergeCell ref="E11:K11"/>
    <mergeCell ref="E41:G41"/>
    <mergeCell ref="E44:G44"/>
    <mergeCell ref="B19:K19"/>
    <mergeCell ref="M33:O33"/>
    <mergeCell ref="M41:O41"/>
    <mergeCell ref="M44:O44"/>
    <mergeCell ref="M23:O23"/>
    <mergeCell ref="B21:K21"/>
    <mergeCell ref="E33:G33"/>
    <mergeCell ref="B22:K22"/>
  </mergeCells>
  <pageMargins left="0.7" right="0.7" top="0.75" bottom="0.75" header="0.3" footer="0.3"/>
  <pageSetup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C144F-9F78-42E5-98B0-562B5E9FE460}">
  <dimension ref="A1:K62"/>
  <sheetViews>
    <sheetView showGridLines="0" workbookViewId="0">
      <selection activeCell="G1" sqref="G1:G3"/>
    </sheetView>
  </sheetViews>
  <sheetFormatPr defaultRowHeight="15"/>
  <cols>
    <col min="1" max="1" width="8" style="329" customWidth="1"/>
    <col min="2" max="2" width="32.42578125" style="330" bestFit="1" customWidth="1"/>
    <col min="3" max="3" width="28.140625" style="331" customWidth="1"/>
    <col min="4" max="4" width="19" style="330" customWidth="1"/>
    <col min="5" max="5" width="20.42578125" style="330" customWidth="1"/>
    <col min="6" max="6" width="18.85546875" style="330" customWidth="1"/>
    <col min="7" max="7" width="19" style="330" customWidth="1"/>
    <col min="8" max="8" width="8.140625" style="330" customWidth="1"/>
    <col min="9" max="11" width="17.7109375" style="330" customWidth="1"/>
    <col min="12" max="16384" width="9.140625" style="330"/>
  </cols>
  <sheetData>
    <row r="1" spans="1:7">
      <c r="G1" s="187" t="str">
        <f>+'Summary Pg 1'!$M$1</f>
        <v>The Narragansett Electric Company</v>
      </c>
    </row>
    <row r="2" spans="1:7">
      <c r="G2" s="187" t="str">
        <f>+'Summary Pg 1'!$M$2</f>
        <v>d/b/a Rhode Island Energy</v>
      </c>
    </row>
    <row r="3" spans="1:7">
      <c r="G3" s="187" t="str">
        <f>+'Summary Pg 1'!$M$3</f>
        <v>Docket No. 25-45-GE</v>
      </c>
    </row>
    <row r="4" spans="1:7">
      <c r="G4" s="187" t="str">
        <f>+'Summary Pg 1'!$M$4</f>
        <v>Attachment PH-1-20</v>
      </c>
    </row>
    <row r="5" spans="1:7">
      <c r="G5" s="187" t="s">
        <v>270</v>
      </c>
    </row>
    <row r="6" spans="1:7">
      <c r="G6" s="187"/>
    </row>
    <row r="7" spans="1:7">
      <c r="G7" s="187"/>
    </row>
    <row r="8" spans="1:7">
      <c r="A8" s="308"/>
      <c r="G8" s="188"/>
    </row>
    <row r="9" spans="1:7">
      <c r="A9" s="332" t="s">
        <v>271</v>
      </c>
    </row>
    <row r="10" spans="1:7">
      <c r="A10" s="332" t="s">
        <v>272</v>
      </c>
    </row>
    <row r="11" spans="1:7">
      <c r="A11" s="333" t="s">
        <v>273</v>
      </c>
      <c r="B11" s="334"/>
      <c r="C11" s="335"/>
    </row>
    <row r="12" spans="1:7">
      <c r="B12" s="380" t="s">
        <v>274</v>
      </c>
      <c r="C12" s="381"/>
      <c r="D12" s="381"/>
      <c r="E12" s="381"/>
      <c r="F12" s="381"/>
      <c r="G12" s="382"/>
    </row>
    <row r="13" spans="1:7" s="337" customFormat="1" ht="14.25">
      <c r="A13" s="336" t="s">
        <v>14</v>
      </c>
      <c r="C13" s="338"/>
      <c r="D13" s="336" t="s">
        <v>99</v>
      </c>
      <c r="E13" s="336" t="s">
        <v>8</v>
      </c>
      <c r="F13" s="336" t="s">
        <v>9</v>
      </c>
      <c r="G13" s="336" t="s">
        <v>100</v>
      </c>
    </row>
    <row r="14" spans="1:7">
      <c r="A14" s="329">
        <v>1</v>
      </c>
      <c r="B14" s="330" t="s">
        <v>194</v>
      </c>
      <c r="D14" s="339">
        <v>0.21</v>
      </c>
    </row>
    <row r="15" spans="1:7">
      <c r="D15" s="331"/>
    </row>
    <row r="16" spans="1:7">
      <c r="B16" s="337"/>
      <c r="C16" s="338"/>
      <c r="D16" s="340" t="s">
        <v>229</v>
      </c>
      <c r="E16" s="341" t="s">
        <v>230</v>
      </c>
      <c r="F16" s="341" t="s">
        <v>231</v>
      </c>
      <c r="G16" s="341" t="s">
        <v>232</v>
      </c>
    </row>
    <row r="17" spans="1:9">
      <c r="B17" s="342" t="s">
        <v>275</v>
      </c>
      <c r="C17" s="343"/>
      <c r="E17" s="329"/>
      <c r="F17" s="329"/>
      <c r="G17" s="331" t="s">
        <v>233</v>
      </c>
    </row>
    <row r="18" spans="1:9">
      <c r="A18" s="329">
        <v>2</v>
      </c>
      <c r="B18" s="330" t="s">
        <v>234</v>
      </c>
      <c r="C18" s="344"/>
      <c r="D18" s="345">
        <f>+'Pg 5 - WACC'!D32</f>
        <v>0.48</v>
      </c>
      <c r="E18" s="346">
        <f>+'Pg 5 - WACC'!E32</f>
        <v>4.7640000000000002E-2</v>
      </c>
      <c r="F18" s="347">
        <f>+D18/(D18+D19)*E18</f>
        <v>4.7640000000000002E-2</v>
      </c>
      <c r="G18" s="329"/>
    </row>
    <row r="19" spans="1:9">
      <c r="A19" s="329">
        <f>+A18+1</f>
        <v>3</v>
      </c>
      <c r="B19" s="330" t="s">
        <v>235</v>
      </c>
      <c r="C19" s="344"/>
      <c r="D19" s="345">
        <v>0</v>
      </c>
      <c r="E19" s="346">
        <f>+'Pg 5 - WACC'!E33</f>
        <v>4.5499999999999999E-2</v>
      </c>
      <c r="F19" s="347">
        <f>+D19/(D18+D19)*E19</f>
        <v>0</v>
      </c>
      <c r="G19" s="329"/>
    </row>
    <row r="20" spans="1:9">
      <c r="A20" s="329">
        <f>+A19+1</f>
        <v>4</v>
      </c>
      <c r="B20" s="330" t="s">
        <v>236</v>
      </c>
      <c r="C20" s="344"/>
      <c r="D20" s="345">
        <v>0</v>
      </c>
      <c r="E20" s="348"/>
      <c r="F20" s="348">
        <v>0</v>
      </c>
      <c r="G20" s="348"/>
    </row>
    <row r="21" spans="1:9">
      <c r="A21" s="329">
        <f>+A20+1</f>
        <v>5</v>
      </c>
      <c r="B21" s="330" t="s">
        <v>237</v>
      </c>
      <c r="C21" s="344" t="s">
        <v>238</v>
      </c>
      <c r="D21" s="349">
        <f>SUM(D18:D20)</f>
        <v>0.48</v>
      </c>
      <c r="E21" s="329"/>
      <c r="F21" s="350">
        <f>+F18+F19+F20</f>
        <v>4.7640000000000002E-2</v>
      </c>
      <c r="G21" s="351">
        <f>+(D21*F21)</f>
        <v>2.2867200000000001E-2</v>
      </c>
    </row>
    <row r="22" spans="1:9">
      <c r="A22" s="329">
        <f>+A21+1</f>
        <v>6</v>
      </c>
      <c r="B22" s="330" t="s">
        <v>239</v>
      </c>
      <c r="D22" s="352">
        <f>+'Pg 5 - WACC'!D36</f>
        <v>0.52</v>
      </c>
      <c r="E22" s="348"/>
      <c r="F22" s="353">
        <f>+'Pg 5 - WACC'!F36</f>
        <v>9.0999999999999998E-2</v>
      </c>
      <c r="G22" s="351">
        <f>+(D22*F22)</f>
        <v>4.7320000000000001E-2</v>
      </c>
      <c r="H22" s="354"/>
      <c r="I22" s="354"/>
    </row>
    <row r="23" spans="1:9">
      <c r="A23" s="329">
        <f>+A22+1</f>
        <v>7</v>
      </c>
      <c r="B23" s="330" t="s">
        <v>15</v>
      </c>
      <c r="C23" s="344" t="s">
        <v>240</v>
      </c>
      <c r="D23" s="339">
        <f>SUM(D21:D22)</f>
        <v>1</v>
      </c>
      <c r="E23" s="348"/>
      <c r="F23" s="348"/>
      <c r="G23" s="348"/>
      <c r="H23" s="354"/>
      <c r="I23" s="354"/>
    </row>
    <row r="24" spans="1:9">
      <c r="E24" s="329"/>
      <c r="F24" s="329"/>
      <c r="G24" s="355"/>
      <c r="H24" s="354"/>
      <c r="I24" s="354"/>
    </row>
    <row r="25" spans="1:9">
      <c r="A25" s="329">
        <f>+A23+1</f>
        <v>8</v>
      </c>
      <c r="B25" s="356" t="s">
        <v>241</v>
      </c>
      <c r="C25" s="357" t="s">
        <v>276</v>
      </c>
      <c r="D25" s="358"/>
      <c r="E25" s="329"/>
      <c r="F25" s="348"/>
      <c r="G25" s="359">
        <f>SUM(G21:G24)</f>
        <v>7.0187200000000005E-2</v>
      </c>
      <c r="H25" s="354"/>
      <c r="I25" s="354"/>
    </row>
    <row r="26" spans="1:9" ht="30">
      <c r="A26" s="329">
        <f>+A25+1</f>
        <v>9</v>
      </c>
      <c r="B26" s="356" t="s">
        <v>243</v>
      </c>
      <c r="C26" s="344" t="s">
        <v>244</v>
      </c>
      <c r="D26" s="358"/>
      <c r="E26" s="329"/>
      <c r="F26" s="348"/>
      <c r="G26" s="359">
        <f>(+G22)*D14/(1-D14)</f>
        <v>1.257873417721519E-2</v>
      </c>
      <c r="H26" s="354"/>
      <c r="I26" s="354"/>
    </row>
    <row r="27" spans="1:9">
      <c r="A27" s="329">
        <f>+A26+1</f>
        <v>10</v>
      </c>
      <c r="B27" s="356" t="s">
        <v>277</v>
      </c>
      <c r="C27" s="344" t="s">
        <v>246</v>
      </c>
      <c r="D27" s="358"/>
      <c r="E27" s="329"/>
      <c r="F27" s="348"/>
      <c r="G27" s="351">
        <f>G25+G26</f>
        <v>8.27659341772152E-2</v>
      </c>
      <c r="H27" s="354"/>
      <c r="I27" s="354"/>
    </row>
    <row r="28" spans="1:9" ht="15" customHeight="1">
      <c r="H28" s="354"/>
    </row>
    <row r="29" spans="1:9">
      <c r="A29" s="329">
        <f>+A27+1</f>
        <v>11</v>
      </c>
      <c r="B29" s="330" t="s">
        <v>278</v>
      </c>
      <c r="D29" s="360">
        <v>184021944</v>
      </c>
      <c r="E29" s="330" t="s">
        <v>279</v>
      </c>
      <c r="F29" s="361"/>
      <c r="G29" s="362"/>
      <c r="H29" s="354"/>
    </row>
    <row r="30" spans="1:9">
      <c r="A30" s="329">
        <f>+A29+1</f>
        <v>12</v>
      </c>
      <c r="B30" s="330" t="s">
        <v>280</v>
      </c>
      <c r="D30" s="360">
        <v>156041771</v>
      </c>
      <c r="E30" s="330" t="s">
        <v>279</v>
      </c>
      <c r="F30" s="361"/>
      <c r="G30" s="362"/>
      <c r="H30" s="354"/>
    </row>
    <row r="31" spans="1:9">
      <c r="A31" s="329">
        <f>+A30+1</f>
        <v>13</v>
      </c>
      <c r="B31" s="337" t="s">
        <v>281</v>
      </c>
      <c r="C31" s="338" t="s">
        <v>282</v>
      </c>
      <c r="D31" s="363">
        <f>D29-D30</f>
        <v>27980173</v>
      </c>
      <c r="E31" s="330" t="s">
        <v>283</v>
      </c>
      <c r="H31" s="354"/>
    </row>
    <row r="32" spans="1:9">
      <c r="H32" s="354"/>
    </row>
    <row r="33" spans="1:11">
      <c r="B33" s="380" t="s">
        <v>284</v>
      </c>
      <c r="C33" s="381"/>
      <c r="D33" s="381"/>
      <c r="E33" s="381"/>
      <c r="F33" s="381"/>
      <c r="G33" s="382"/>
    </row>
    <row r="34" spans="1:11" ht="30.75" customHeight="1">
      <c r="B34" s="379" t="s">
        <v>285</v>
      </c>
      <c r="C34" s="379"/>
      <c r="D34" s="379"/>
      <c r="E34" s="379"/>
      <c r="F34" s="379"/>
      <c r="G34" s="379"/>
      <c r="H34" s="364"/>
      <c r="I34" s="364"/>
    </row>
    <row r="35" spans="1:11" ht="45.75" customHeight="1">
      <c r="B35" s="379" t="s">
        <v>286</v>
      </c>
      <c r="C35" s="379"/>
      <c r="D35" s="379"/>
      <c r="E35" s="379"/>
      <c r="F35" s="379"/>
      <c r="G35" s="379"/>
      <c r="H35" s="364"/>
    </row>
    <row r="36" spans="1:11" ht="15" customHeight="1">
      <c r="B36" s="379" t="s">
        <v>287</v>
      </c>
      <c r="C36" s="379"/>
      <c r="D36" s="379"/>
      <c r="E36" s="379"/>
      <c r="F36" s="379"/>
      <c r="G36" s="379"/>
      <c r="H36" s="364"/>
    </row>
    <row r="37" spans="1:11" ht="45" customHeight="1">
      <c r="B37" s="379" t="s">
        <v>288</v>
      </c>
      <c r="C37" s="379"/>
      <c r="D37" s="379"/>
      <c r="E37" s="379"/>
      <c r="F37" s="379"/>
      <c r="G37" s="379"/>
      <c r="H37" s="364"/>
    </row>
    <row r="38" spans="1:11" ht="45.75" customHeight="1">
      <c r="B38" s="379" t="s">
        <v>289</v>
      </c>
      <c r="C38" s="379"/>
      <c r="D38" s="379"/>
      <c r="E38" s="379"/>
      <c r="F38" s="379"/>
      <c r="G38" s="379"/>
      <c r="H38" s="364"/>
    </row>
    <row r="40" spans="1:11" ht="86.25">
      <c r="D40" s="365" t="s">
        <v>290</v>
      </c>
      <c r="E40" s="366" t="s">
        <v>291</v>
      </c>
      <c r="F40" s="367" t="s">
        <v>292</v>
      </c>
    </row>
    <row r="41" spans="1:11">
      <c r="D41" s="329" t="s">
        <v>99</v>
      </c>
      <c r="E41" s="329" t="s">
        <v>8</v>
      </c>
      <c r="F41" s="329" t="s">
        <v>293</v>
      </c>
    </row>
    <row r="42" spans="1:11" ht="5.25" customHeight="1"/>
    <row r="43" spans="1:11">
      <c r="A43" s="329">
        <f>+A31+1</f>
        <v>14</v>
      </c>
      <c r="B43" s="330" t="s">
        <v>294</v>
      </c>
      <c r="C43" s="331" t="s">
        <v>295</v>
      </c>
      <c r="D43" s="368">
        <f>D29</f>
        <v>184021944</v>
      </c>
      <c r="E43" s="368">
        <f>D29</f>
        <v>184021944</v>
      </c>
      <c r="F43" s="368">
        <f>+D43-E43</f>
        <v>0</v>
      </c>
      <c r="J43" s="368"/>
    </row>
    <row r="44" spans="1:11">
      <c r="A44" s="329">
        <f>+A43+1</f>
        <v>15</v>
      </c>
      <c r="B44" s="330" t="s">
        <v>296</v>
      </c>
      <c r="C44" s="369" t="s">
        <v>297</v>
      </c>
      <c r="D44" s="368">
        <v>0</v>
      </c>
      <c r="E44" s="368">
        <f>-D31</f>
        <v>-27980173</v>
      </c>
      <c r="F44" s="368">
        <f>+D44-E44</f>
        <v>27980173</v>
      </c>
    </row>
    <row r="45" spans="1:11">
      <c r="A45" s="329">
        <f>+A44+1</f>
        <v>16</v>
      </c>
      <c r="B45" s="337" t="s">
        <v>298</v>
      </c>
      <c r="C45" s="338" t="s">
        <v>299</v>
      </c>
      <c r="D45" s="370">
        <f>D43+D44</f>
        <v>184021944</v>
      </c>
      <c r="E45" s="370">
        <f>E43+E44</f>
        <v>156041771</v>
      </c>
      <c r="F45" s="370">
        <f>+D45-E45</f>
        <v>27980173</v>
      </c>
    </row>
    <row r="47" spans="1:11">
      <c r="A47" s="329">
        <f>+A45+1</f>
        <v>17</v>
      </c>
      <c r="B47" s="330" t="s">
        <v>300</v>
      </c>
      <c r="C47" s="331" t="s">
        <v>301</v>
      </c>
      <c r="D47" s="368">
        <f>ROUND(D45*G21,0)</f>
        <v>4208067</v>
      </c>
      <c r="E47" s="368">
        <f>ROUND(E45*G21,0)</f>
        <v>3568238</v>
      </c>
      <c r="F47" s="368">
        <f>+D47-E47</f>
        <v>639829</v>
      </c>
      <c r="J47" s="368"/>
      <c r="K47" s="368"/>
    </row>
    <row r="48" spans="1:11">
      <c r="A48" s="329">
        <f>+A47+1</f>
        <v>18</v>
      </c>
      <c r="B48" s="330" t="s">
        <v>302</v>
      </c>
      <c r="C48" s="331" t="s">
        <v>303</v>
      </c>
      <c r="D48" s="368">
        <f>ROUND(D45*G22,0)</f>
        <v>8707918</v>
      </c>
      <c r="E48" s="368">
        <f>ROUND(E45*G22,0)</f>
        <v>7383897</v>
      </c>
      <c r="F48" s="368">
        <f>+D48-E48</f>
        <v>1324021</v>
      </c>
    </row>
    <row r="49" spans="1:8">
      <c r="A49" s="329">
        <f t="shared" ref="A49:A50" si="0">+A48+1</f>
        <v>19</v>
      </c>
      <c r="B49" s="330" t="s">
        <v>304</v>
      </c>
      <c r="C49" s="331" t="s">
        <v>305</v>
      </c>
      <c r="D49" s="368">
        <f>ROUND((D48/(1-$D$14))*D14,0)</f>
        <v>2314763</v>
      </c>
      <c r="E49" s="368">
        <f>ROUND((E48/(1-$D$14))*D14,0)</f>
        <v>1962808</v>
      </c>
      <c r="F49" s="368">
        <f>+D49-E49</f>
        <v>351955</v>
      </c>
    </row>
    <row r="50" spans="1:8">
      <c r="A50" s="329">
        <f t="shared" si="0"/>
        <v>20</v>
      </c>
      <c r="B50" s="337" t="s">
        <v>306</v>
      </c>
      <c r="C50" s="338" t="s">
        <v>307</v>
      </c>
      <c r="D50" s="370">
        <f>SUM(D47:D49)</f>
        <v>15230748</v>
      </c>
      <c r="E50" s="370">
        <f>SUM(E47:E49)</f>
        <v>12914943</v>
      </c>
      <c r="F50" s="370">
        <f t="shared" ref="F50" si="1">SUM(F47:F49)</f>
        <v>2315805</v>
      </c>
    </row>
    <row r="51" spans="1:8">
      <c r="A51" s="329">
        <f>+A50+1</f>
        <v>21</v>
      </c>
      <c r="B51" s="330" t="s">
        <v>308</v>
      </c>
      <c r="C51" s="369" t="s">
        <v>309</v>
      </c>
      <c r="D51" s="368">
        <f>ROUND(-D31*G27,0)</f>
        <v>-2315805</v>
      </c>
      <c r="E51" s="368">
        <v>0</v>
      </c>
      <c r="F51" s="368">
        <f>+D51-E51</f>
        <v>-2315805</v>
      </c>
    </row>
    <row r="52" spans="1:8">
      <c r="A52" s="329">
        <f>+A51+1</f>
        <v>22</v>
      </c>
      <c r="B52" s="337" t="s">
        <v>310</v>
      </c>
      <c r="C52" s="338" t="s">
        <v>311</v>
      </c>
      <c r="D52" s="371">
        <f>D50+D51</f>
        <v>12914943</v>
      </c>
      <c r="E52" s="371">
        <f>E50+E51</f>
        <v>12914943</v>
      </c>
      <c r="F52" s="371">
        <f>+D52-E52</f>
        <v>0</v>
      </c>
    </row>
    <row r="53" spans="1:8">
      <c r="A53" s="329">
        <f>+A52+1</f>
        <v>23</v>
      </c>
      <c r="B53" s="330" t="s">
        <v>312</v>
      </c>
      <c r="C53" s="331" t="s">
        <v>313</v>
      </c>
      <c r="D53" s="368">
        <f>ROUND(E45*G21,0)</f>
        <v>3568238</v>
      </c>
      <c r="E53" s="368">
        <f>ROUND(E45*G21,0)</f>
        <v>3568238</v>
      </c>
      <c r="F53" s="368">
        <f>+D53-E53</f>
        <v>0</v>
      </c>
    </row>
    <row r="54" spans="1:8">
      <c r="A54" s="329">
        <f>+A53+1</f>
        <v>24</v>
      </c>
      <c r="B54" s="330" t="s">
        <v>314</v>
      </c>
      <c r="C54" s="331" t="s">
        <v>315</v>
      </c>
      <c r="D54" s="368">
        <f>ROUND((D52-D53)*$D$14,0)</f>
        <v>1962808</v>
      </c>
      <c r="E54" s="368">
        <f>ROUND((E52-E53)*$D$14,0)</f>
        <v>1962808</v>
      </c>
      <c r="F54" s="368">
        <f>+D54-E54</f>
        <v>0</v>
      </c>
    </row>
    <row r="55" spans="1:8">
      <c r="A55" s="329">
        <f>+A54+1</f>
        <v>25</v>
      </c>
      <c r="B55" s="337" t="s">
        <v>316</v>
      </c>
      <c r="C55" s="338" t="s">
        <v>317</v>
      </c>
      <c r="D55" s="371">
        <f>D52-D53-D54</f>
        <v>7383897</v>
      </c>
      <c r="E55" s="371">
        <f>E52-E53-E54</f>
        <v>7383897</v>
      </c>
      <c r="F55" s="371">
        <f>+D55-E55</f>
        <v>0</v>
      </c>
    </row>
    <row r="57" spans="1:8">
      <c r="B57" s="337" t="s">
        <v>318</v>
      </c>
      <c r="C57" s="338"/>
      <c r="H57" s="329"/>
    </row>
    <row r="58" spans="1:8">
      <c r="A58" s="372">
        <f>+A55+1</f>
        <v>26</v>
      </c>
      <c r="B58" s="373" t="s">
        <v>319</v>
      </c>
      <c r="C58" s="369" t="s">
        <v>320</v>
      </c>
      <c r="D58" s="368">
        <f>-D51*(1-D14)/(D14)</f>
        <v>8711837.8571428582</v>
      </c>
      <c r="H58" s="374"/>
    </row>
    <row r="59" spans="1:8">
      <c r="A59" s="329">
        <f>+A58+1</f>
        <v>27</v>
      </c>
      <c r="B59" s="330" t="s">
        <v>321</v>
      </c>
      <c r="C59" s="331" t="s">
        <v>322</v>
      </c>
      <c r="D59" s="368">
        <f>+D58*D14</f>
        <v>1829485.9500000002</v>
      </c>
      <c r="H59" s="374"/>
    </row>
    <row r="60" spans="1:8">
      <c r="A60" s="329">
        <f>+A59+1</f>
        <v>28</v>
      </c>
      <c r="B60" s="330" t="s">
        <v>323</v>
      </c>
      <c r="C60" s="331" t="s">
        <v>324</v>
      </c>
      <c r="D60" s="368">
        <f>+D59/(1-D14)</f>
        <v>2315805</v>
      </c>
      <c r="H60" s="374"/>
    </row>
    <row r="61" spans="1:8">
      <c r="H61" s="368"/>
    </row>
    <row r="62" spans="1:8">
      <c r="A62" s="330"/>
      <c r="C62" s="330"/>
    </row>
  </sheetData>
  <mergeCells count="7">
    <mergeCell ref="B38:G38"/>
    <mergeCell ref="B34:G34"/>
    <mergeCell ref="B36:G36"/>
    <mergeCell ref="B12:G12"/>
    <mergeCell ref="B33:G33"/>
    <mergeCell ref="B35:G35"/>
    <mergeCell ref="B37:G37"/>
  </mergeCells>
  <pageMargins left="0.85" right="0.72" top="0.75" bottom="0.75" header="0.3" footer="0.3"/>
  <pageSetup scale="6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4B353-5235-40C2-B9D9-44690FDEE502}">
  <dimension ref="A1:K62"/>
  <sheetViews>
    <sheetView showGridLines="0" workbookViewId="0">
      <selection activeCell="G1" sqref="G1:G3"/>
    </sheetView>
  </sheetViews>
  <sheetFormatPr defaultRowHeight="15"/>
  <cols>
    <col min="1" max="1" width="8" style="329" customWidth="1"/>
    <col min="2" max="2" width="32.42578125" style="330" bestFit="1" customWidth="1"/>
    <col min="3" max="3" width="28.140625" style="331" customWidth="1"/>
    <col min="4" max="4" width="19" style="330" customWidth="1"/>
    <col min="5" max="5" width="20" style="330" customWidth="1"/>
    <col min="6" max="6" width="19.7109375" style="330" customWidth="1"/>
    <col min="7" max="7" width="19.28515625" style="330" customWidth="1"/>
    <col min="8" max="8" width="8.140625" style="330" customWidth="1"/>
    <col min="9" max="11" width="17.7109375" style="330" customWidth="1"/>
    <col min="12" max="16384" width="9.140625" style="330"/>
  </cols>
  <sheetData>
    <row r="1" spans="1:7">
      <c r="G1" s="187" t="str">
        <f>+'Summary Pg 1'!$M$1</f>
        <v>The Narragansett Electric Company</v>
      </c>
    </row>
    <row r="2" spans="1:7">
      <c r="G2" s="187" t="str">
        <f>+'Summary Pg 1'!$M$2</f>
        <v>d/b/a Rhode Island Energy</v>
      </c>
    </row>
    <row r="3" spans="1:7">
      <c r="G3" s="187" t="str">
        <f>+'Summary Pg 1'!$M$3</f>
        <v>Docket No. 25-45-GE</v>
      </c>
    </row>
    <row r="4" spans="1:7">
      <c r="G4" s="187" t="str">
        <f>+'Summary Pg 1'!$M$4</f>
        <v>Attachment PH-1-20</v>
      </c>
    </row>
    <row r="5" spans="1:7">
      <c r="G5" s="187" t="s">
        <v>325</v>
      </c>
    </row>
    <row r="6" spans="1:7">
      <c r="G6" s="187"/>
    </row>
    <row r="7" spans="1:7">
      <c r="G7" s="187"/>
    </row>
    <row r="8" spans="1:7">
      <c r="A8" s="375"/>
      <c r="G8" s="188"/>
    </row>
    <row r="9" spans="1:7">
      <c r="A9" s="332" t="s">
        <v>326</v>
      </c>
    </row>
    <row r="10" spans="1:7">
      <c r="A10" s="332" t="s">
        <v>327</v>
      </c>
    </row>
    <row r="11" spans="1:7">
      <c r="A11" s="333" t="s">
        <v>273</v>
      </c>
      <c r="B11" s="334"/>
      <c r="C11" s="335"/>
    </row>
    <row r="12" spans="1:7">
      <c r="B12" s="380" t="s">
        <v>274</v>
      </c>
      <c r="C12" s="381"/>
      <c r="D12" s="381"/>
      <c r="E12" s="381"/>
      <c r="F12" s="381"/>
      <c r="G12" s="382"/>
    </row>
    <row r="13" spans="1:7" s="337" customFormat="1" ht="14.25">
      <c r="A13" s="336" t="s">
        <v>14</v>
      </c>
      <c r="C13" s="338"/>
      <c r="D13" s="336" t="s">
        <v>99</v>
      </c>
      <c r="E13" s="336" t="s">
        <v>8</v>
      </c>
      <c r="F13" s="336" t="s">
        <v>9</v>
      </c>
      <c r="G13" s="336" t="s">
        <v>100</v>
      </c>
    </row>
    <row r="14" spans="1:7">
      <c r="A14" s="329">
        <v>1</v>
      </c>
      <c r="B14" s="330" t="s">
        <v>194</v>
      </c>
      <c r="D14" s="339">
        <v>0.21</v>
      </c>
    </row>
    <row r="15" spans="1:7">
      <c r="D15" s="331"/>
    </row>
    <row r="16" spans="1:7">
      <c r="B16" s="337"/>
      <c r="C16" s="338"/>
      <c r="D16" s="340" t="s">
        <v>229</v>
      </c>
      <c r="E16" s="341" t="s">
        <v>230</v>
      </c>
      <c r="F16" s="341" t="s">
        <v>231</v>
      </c>
      <c r="G16" s="341" t="s">
        <v>232</v>
      </c>
    </row>
    <row r="17" spans="1:9">
      <c r="B17" s="342" t="s">
        <v>275</v>
      </c>
      <c r="C17" s="343"/>
      <c r="E17" s="329"/>
      <c r="F17" s="329"/>
      <c r="G17" s="331" t="s">
        <v>328</v>
      </c>
    </row>
    <row r="18" spans="1:9">
      <c r="A18" s="329">
        <v>2</v>
      </c>
      <c r="B18" s="330" t="s">
        <v>234</v>
      </c>
      <c r="D18" s="345">
        <f>+'Pg 5 - WACC'!D48</f>
        <v>0.48</v>
      </c>
      <c r="E18" s="346">
        <f>+'Pg 5 - WACC'!E48</f>
        <v>4.7640000000000002E-2</v>
      </c>
      <c r="F18" s="347">
        <f>+D18/(D18+D19)*E18</f>
        <v>4.7640000000000002E-2</v>
      </c>
      <c r="G18" s="329"/>
    </row>
    <row r="19" spans="1:9">
      <c r="A19" s="329">
        <f>+A18+1</f>
        <v>3</v>
      </c>
      <c r="B19" s="330" t="s">
        <v>235</v>
      </c>
      <c r="D19" s="345">
        <v>0</v>
      </c>
      <c r="E19" s="346">
        <f>+'Pg 5 - WACC'!E49</f>
        <v>4.5499999999999999E-2</v>
      </c>
      <c r="F19" s="347">
        <f>+D19/(D18+D19)*E19</f>
        <v>0</v>
      </c>
      <c r="G19" s="329"/>
    </row>
    <row r="20" spans="1:9">
      <c r="A20" s="329">
        <f>+A19+1</f>
        <v>4</v>
      </c>
      <c r="B20" s="330" t="s">
        <v>236</v>
      </c>
      <c r="C20" s="344"/>
      <c r="D20" s="345">
        <v>0</v>
      </c>
      <c r="E20" s="348"/>
      <c r="F20" s="348">
        <v>0</v>
      </c>
      <c r="G20" s="348"/>
    </row>
    <row r="21" spans="1:9">
      <c r="A21" s="329">
        <f>+A20+1</f>
        <v>5</v>
      </c>
      <c r="B21" s="330" t="s">
        <v>237</v>
      </c>
      <c r="C21" s="344" t="s">
        <v>238</v>
      </c>
      <c r="D21" s="349">
        <f>SUM(D18:D20)</f>
        <v>0.48</v>
      </c>
      <c r="E21" s="329"/>
      <c r="F21" s="350">
        <f>+F18+F19+F20</f>
        <v>4.7640000000000002E-2</v>
      </c>
      <c r="G21" s="350">
        <f>+(D21*F21)</f>
        <v>2.2867200000000001E-2</v>
      </c>
    </row>
    <row r="22" spans="1:9">
      <c r="A22" s="329">
        <f>+A21+1</f>
        <v>6</v>
      </c>
      <c r="B22" s="330" t="s">
        <v>239</v>
      </c>
      <c r="D22" s="352">
        <f>+'Pg 5 - WACC'!D52</f>
        <v>0.52</v>
      </c>
      <c r="E22" s="348"/>
      <c r="F22" s="353">
        <f>+'Pg 5 - WACC'!F52</f>
        <v>9.0999999999999998E-2</v>
      </c>
      <c r="G22" s="350">
        <f>+(D22*F22)</f>
        <v>4.7320000000000001E-2</v>
      </c>
      <c r="H22" s="354"/>
      <c r="I22" s="354"/>
    </row>
    <row r="23" spans="1:9">
      <c r="A23" s="329">
        <f>+A22+1</f>
        <v>7</v>
      </c>
      <c r="B23" s="330" t="s">
        <v>15</v>
      </c>
      <c r="C23" s="344" t="s">
        <v>240</v>
      </c>
      <c r="D23" s="339">
        <f>SUM(D21:D22)</f>
        <v>1</v>
      </c>
      <c r="E23" s="348"/>
      <c r="F23" s="348"/>
      <c r="G23" s="348"/>
      <c r="H23" s="354"/>
      <c r="I23" s="354"/>
    </row>
    <row r="24" spans="1:9">
      <c r="E24" s="329"/>
      <c r="F24" s="329"/>
      <c r="G24" s="355"/>
      <c r="H24" s="354"/>
      <c r="I24" s="354"/>
    </row>
    <row r="25" spans="1:9">
      <c r="A25" s="329">
        <f>+A23+1</f>
        <v>8</v>
      </c>
      <c r="B25" s="356" t="s">
        <v>241</v>
      </c>
      <c r="C25" s="357" t="s">
        <v>276</v>
      </c>
      <c r="D25" s="358"/>
      <c r="E25" s="329"/>
      <c r="F25" s="348"/>
      <c r="G25" s="348">
        <f>SUM(G21:G24)</f>
        <v>7.0187200000000005E-2</v>
      </c>
      <c r="H25" s="354"/>
      <c r="I25" s="354"/>
    </row>
    <row r="26" spans="1:9" ht="30">
      <c r="A26" s="329">
        <f>+A25+1</f>
        <v>9</v>
      </c>
      <c r="B26" s="356" t="s">
        <v>243</v>
      </c>
      <c r="C26" s="344" t="s">
        <v>329</v>
      </c>
      <c r="D26" s="358"/>
      <c r="E26" s="329"/>
      <c r="F26" s="348"/>
      <c r="G26" s="348">
        <f>(+G22)*D14/(1-D14)</f>
        <v>1.257873417721519E-2</v>
      </c>
      <c r="H26" s="354"/>
      <c r="I26" s="354"/>
    </row>
    <row r="27" spans="1:9">
      <c r="A27" s="329">
        <f>+A26+1</f>
        <v>10</v>
      </c>
      <c r="B27" s="356" t="s">
        <v>277</v>
      </c>
      <c r="C27" s="344" t="s">
        <v>246</v>
      </c>
      <c r="D27" s="358"/>
      <c r="E27" s="329"/>
      <c r="F27" s="348"/>
      <c r="G27" s="351">
        <f>G25+G26</f>
        <v>8.27659341772152E-2</v>
      </c>
      <c r="H27" s="354"/>
      <c r="I27" s="354"/>
    </row>
    <row r="28" spans="1:9" ht="15" customHeight="1">
      <c r="H28" s="354"/>
    </row>
    <row r="29" spans="1:9">
      <c r="A29" s="329">
        <f>+A27+1</f>
        <v>11</v>
      </c>
      <c r="B29" s="330" t="s">
        <v>278</v>
      </c>
      <c r="D29" s="360">
        <v>319670376.78499287</v>
      </c>
      <c r="E29" s="330" t="s">
        <v>330</v>
      </c>
      <c r="F29" s="361"/>
      <c r="G29" s="362"/>
      <c r="H29" s="354"/>
    </row>
    <row r="30" spans="1:9">
      <c r="A30" s="329">
        <f>+A29+1</f>
        <v>12</v>
      </c>
      <c r="B30" s="330" t="s">
        <v>280</v>
      </c>
      <c r="D30" s="360">
        <v>260108699.32535392</v>
      </c>
      <c r="E30" s="330" t="s">
        <v>330</v>
      </c>
      <c r="F30" s="361"/>
      <c r="G30" s="362"/>
      <c r="H30" s="354"/>
    </row>
    <row r="31" spans="1:9">
      <c r="A31" s="329">
        <f>+A30+1</f>
        <v>13</v>
      </c>
      <c r="B31" s="337" t="s">
        <v>281</v>
      </c>
      <c r="C31" s="338" t="s">
        <v>282</v>
      </c>
      <c r="D31" s="363">
        <f>D29-D30</f>
        <v>59561677.459638953</v>
      </c>
      <c r="E31" s="330" t="s">
        <v>283</v>
      </c>
      <c r="H31" s="354"/>
    </row>
    <row r="32" spans="1:9">
      <c r="H32" s="354"/>
    </row>
    <row r="33" spans="1:11">
      <c r="B33" s="380" t="s">
        <v>284</v>
      </c>
      <c r="C33" s="381"/>
      <c r="D33" s="381"/>
      <c r="E33" s="381"/>
      <c r="F33" s="381"/>
      <c r="G33" s="382"/>
    </row>
    <row r="34" spans="1:11" ht="30.75" customHeight="1">
      <c r="B34" s="379" t="s">
        <v>285</v>
      </c>
      <c r="C34" s="379"/>
      <c r="D34" s="379"/>
      <c r="E34" s="379"/>
      <c r="F34" s="379"/>
      <c r="G34" s="379"/>
      <c r="H34" s="364"/>
      <c r="I34" s="364"/>
    </row>
    <row r="35" spans="1:11" ht="45.75" customHeight="1">
      <c r="B35" s="379" t="s">
        <v>286</v>
      </c>
      <c r="C35" s="379"/>
      <c r="D35" s="379"/>
      <c r="E35" s="379"/>
      <c r="F35" s="379"/>
      <c r="G35" s="379"/>
      <c r="H35" s="364"/>
    </row>
    <row r="36" spans="1:11" ht="15" customHeight="1">
      <c r="B36" s="379" t="s">
        <v>287</v>
      </c>
      <c r="C36" s="379"/>
      <c r="D36" s="379"/>
      <c r="E36" s="379"/>
      <c r="F36" s="379"/>
      <c r="G36" s="379"/>
      <c r="H36" s="364"/>
    </row>
    <row r="37" spans="1:11" ht="45" customHeight="1">
      <c r="B37" s="379" t="s">
        <v>288</v>
      </c>
      <c r="C37" s="379"/>
      <c r="D37" s="379"/>
      <c r="E37" s="379"/>
      <c r="F37" s="379"/>
      <c r="G37" s="379"/>
      <c r="H37" s="364"/>
    </row>
    <row r="38" spans="1:11" ht="47.25" customHeight="1">
      <c r="B38" s="379" t="s">
        <v>289</v>
      </c>
      <c r="C38" s="379"/>
      <c r="D38" s="379"/>
      <c r="E38" s="379"/>
      <c r="F38" s="379"/>
      <c r="G38" s="379"/>
      <c r="H38" s="364"/>
    </row>
    <row r="40" spans="1:11" ht="86.25">
      <c r="D40" s="376" t="s">
        <v>290</v>
      </c>
      <c r="E40" s="377" t="s">
        <v>291</v>
      </c>
      <c r="F40" s="367" t="s">
        <v>292</v>
      </c>
    </row>
    <row r="41" spans="1:11">
      <c r="D41" s="329" t="s">
        <v>99</v>
      </c>
      <c r="E41" s="329" t="s">
        <v>8</v>
      </c>
      <c r="F41" s="329" t="s">
        <v>293</v>
      </c>
    </row>
    <row r="42" spans="1:11" ht="8.25" customHeight="1"/>
    <row r="43" spans="1:11">
      <c r="A43" s="329">
        <f>+A31+1</f>
        <v>14</v>
      </c>
      <c r="B43" s="330" t="s">
        <v>294</v>
      </c>
      <c r="C43" s="331" t="s">
        <v>295</v>
      </c>
      <c r="D43" s="368">
        <f>D29</f>
        <v>319670376.78499287</v>
      </c>
      <c r="E43" s="368">
        <f>D29</f>
        <v>319670376.78499287</v>
      </c>
      <c r="F43" s="368">
        <f>+D43-E43</f>
        <v>0</v>
      </c>
      <c r="J43" s="368"/>
    </row>
    <row r="44" spans="1:11">
      <c r="A44" s="329">
        <f>+A43+1</f>
        <v>15</v>
      </c>
      <c r="B44" s="330" t="s">
        <v>296</v>
      </c>
      <c r="C44" s="369" t="s">
        <v>297</v>
      </c>
      <c r="D44" s="368">
        <v>0</v>
      </c>
      <c r="E44" s="368">
        <f>-D31</f>
        <v>-59561677.459638953</v>
      </c>
      <c r="F44" s="368">
        <f>+D44-E44</f>
        <v>59561677.459638953</v>
      </c>
    </row>
    <row r="45" spans="1:11">
      <c r="A45" s="329">
        <f>+A44+1</f>
        <v>16</v>
      </c>
      <c r="B45" s="337" t="s">
        <v>298</v>
      </c>
      <c r="C45" s="338" t="s">
        <v>299</v>
      </c>
      <c r="D45" s="370">
        <f>D43+D44</f>
        <v>319670376.78499287</v>
      </c>
      <c r="E45" s="370">
        <f>E43+E44</f>
        <v>260108699.32535392</v>
      </c>
      <c r="F45" s="370">
        <f>+D45-E45</f>
        <v>59561677.459638953</v>
      </c>
    </row>
    <row r="47" spans="1:11">
      <c r="A47" s="329">
        <f>+A45+1</f>
        <v>17</v>
      </c>
      <c r="B47" s="330" t="s">
        <v>300</v>
      </c>
      <c r="C47" s="331" t="s">
        <v>301</v>
      </c>
      <c r="D47" s="368">
        <f>ROUND(D45*G21,0)</f>
        <v>7309966</v>
      </c>
      <c r="E47" s="368">
        <f>ROUND(E45*G21,0)</f>
        <v>5947958</v>
      </c>
      <c r="F47" s="368">
        <f>+D47-E47</f>
        <v>1362008</v>
      </c>
      <c r="J47" s="368"/>
      <c r="K47" s="368"/>
    </row>
    <row r="48" spans="1:11">
      <c r="A48" s="329">
        <f>+A47+1</f>
        <v>18</v>
      </c>
      <c r="B48" s="330" t="s">
        <v>302</v>
      </c>
      <c r="C48" s="331" t="s">
        <v>303</v>
      </c>
      <c r="D48" s="368">
        <f>ROUND(D45*G22,0)</f>
        <v>15126802</v>
      </c>
      <c r="E48" s="368">
        <f>ROUND(E45*G22,0)</f>
        <v>12308344</v>
      </c>
      <c r="F48" s="368">
        <f>+D48-E48</f>
        <v>2818458</v>
      </c>
    </row>
    <row r="49" spans="1:8">
      <c r="A49" s="329">
        <f t="shared" ref="A49:A50" si="0">+A48+1</f>
        <v>19</v>
      </c>
      <c r="B49" s="330" t="s">
        <v>304</v>
      </c>
      <c r="C49" s="331" t="s">
        <v>305</v>
      </c>
      <c r="D49" s="368">
        <f>ROUND((D48/(1-$D$14))*D14,0)</f>
        <v>4021049</v>
      </c>
      <c r="E49" s="368">
        <f>ROUND((E48/(1-$D$14))*D14,0)</f>
        <v>3271838</v>
      </c>
      <c r="F49" s="368">
        <f>+D49-E49</f>
        <v>749211</v>
      </c>
    </row>
    <row r="50" spans="1:8">
      <c r="A50" s="329">
        <f t="shared" si="0"/>
        <v>20</v>
      </c>
      <c r="B50" s="337" t="s">
        <v>306</v>
      </c>
      <c r="C50" s="338" t="s">
        <v>307</v>
      </c>
      <c r="D50" s="370">
        <f>SUM(D47:D49)</f>
        <v>26457817</v>
      </c>
      <c r="E50" s="370">
        <f>SUM(E47:E49)</f>
        <v>21528140</v>
      </c>
      <c r="F50" s="370">
        <f t="shared" ref="F50" si="1">SUM(F47:F49)</f>
        <v>4929677</v>
      </c>
    </row>
    <row r="51" spans="1:8">
      <c r="A51" s="329">
        <f>+A50+1</f>
        <v>21</v>
      </c>
      <c r="B51" s="330" t="s">
        <v>308</v>
      </c>
      <c r="C51" s="369" t="s">
        <v>309</v>
      </c>
      <c r="D51" s="368">
        <f>ROUND(-D31*G27,0)+1</f>
        <v>-4929677</v>
      </c>
      <c r="E51" s="368">
        <v>0</v>
      </c>
      <c r="F51" s="368">
        <f>+D51-E51</f>
        <v>-4929677</v>
      </c>
    </row>
    <row r="52" spans="1:8">
      <c r="A52" s="329">
        <f>+A51+1</f>
        <v>22</v>
      </c>
      <c r="B52" s="337" t="s">
        <v>310</v>
      </c>
      <c r="C52" s="338" t="s">
        <v>311</v>
      </c>
      <c r="D52" s="371">
        <f>D50+D51</f>
        <v>21528140</v>
      </c>
      <c r="E52" s="371">
        <f>E50+E51</f>
        <v>21528140</v>
      </c>
      <c r="F52" s="371">
        <f>+D52-E52</f>
        <v>0</v>
      </c>
    </row>
    <row r="53" spans="1:8">
      <c r="A53" s="329">
        <f>+A52+1</f>
        <v>23</v>
      </c>
      <c r="B53" s="330" t="s">
        <v>312</v>
      </c>
      <c r="C53" s="331" t="s">
        <v>313</v>
      </c>
      <c r="D53" s="368">
        <f>ROUND(E45*G21,0)</f>
        <v>5947958</v>
      </c>
      <c r="E53" s="368">
        <f>ROUND(E45*G21,0)</f>
        <v>5947958</v>
      </c>
      <c r="F53" s="368">
        <f>+D53-E53</f>
        <v>0</v>
      </c>
    </row>
    <row r="54" spans="1:8">
      <c r="A54" s="329">
        <f>+A53+1</f>
        <v>24</v>
      </c>
      <c r="B54" s="330" t="s">
        <v>314</v>
      </c>
      <c r="C54" s="331" t="s">
        <v>315</v>
      </c>
      <c r="D54" s="368">
        <f>ROUND((D52-D53)*$D$14,0)</f>
        <v>3271838</v>
      </c>
      <c r="E54" s="368">
        <f>ROUND((E52-E53)*$D$14,0)</f>
        <v>3271838</v>
      </c>
      <c r="F54" s="368">
        <f>+D54-E54</f>
        <v>0</v>
      </c>
    </row>
    <row r="55" spans="1:8">
      <c r="A55" s="329">
        <f>+A54+1</f>
        <v>25</v>
      </c>
      <c r="B55" s="337" t="s">
        <v>316</v>
      </c>
      <c r="C55" s="338" t="s">
        <v>317</v>
      </c>
      <c r="D55" s="371">
        <f>D52-D53-D54</f>
        <v>12308344</v>
      </c>
      <c r="E55" s="371">
        <f>E52-E53-E54</f>
        <v>12308344</v>
      </c>
      <c r="F55" s="371">
        <f>+D55-E55</f>
        <v>0</v>
      </c>
    </row>
    <row r="57" spans="1:8">
      <c r="B57" s="337" t="s">
        <v>318</v>
      </c>
      <c r="C57" s="338"/>
      <c r="H57" s="329"/>
    </row>
    <row r="58" spans="1:8">
      <c r="A58" s="372">
        <f>+A55+1</f>
        <v>26</v>
      </c>
      <c r="B58" s="373" t="s">
        <v>319</v>
      </c>
      <c r="C58" s="369" t="s">
        <v>320</v>
      </c>
      <c r="D58" s="368">
        <f>-D51*(1-D14)/(D14)</f>
        <v>18544975.380952381</v>
      </c>
      <c r="H58" s="374"/>
    </row>
    <row r="59" spans="1:8">
      <c r="A59" s="329">
        <f>+A58+1</f>
        <v>27</v>
      </c>
      <c r="B59" s="330" t="s">
        <v>321</v>
      </c>
      <c r="C59" s="331" t="s">
        <v>322</v>
      </c>
      <c r="D59" s="368">
        <f>+D58*D14</f>
        <v>3894444.8299999996</v>
      </c>
      <c r="H59" s="374"/>
    </row>
    <row r="60" spans="1:8">
      <c r="A60" s="329">
        <f>+A59+1</f>
        <v>28</v>
      </c>
      <c r="B60" s="330" t="s">
        <v>323</v>
      </c>
      <c r="C60" s="331" t="s">
        <v>324</v>
      </c>
      <c r="D60" s="368">
        <f>+D59/(1-D14)</f>
        <v>4929676.9999999991</v>
      </c>
      <c r="H60" s="374"/>
    </row>
    <row r="61" spans="1:8">
      <c r="H61" s="368"/>
    </row>
    <row r="62" spans="1:8">
      <c r="A62" s="378"/>
      <c r="B62" s="378"/>
      <c r="C62" s="378"/>
      <c r="D62" s="378"/>
      <c r="E62" s="378"/>
      <c r="F62" s="378"/>
      <c r="G62" s="378"/>
    </row>
  </sheetData>
  <mergeCells count="8">
    <mergeCell ref="A62:G62"/>
    <mergeCell ref="B36:G36"/>
    <mergeCell ref="B12:G12"/>
    <mergeCell ref="B33:G33"/>
    <mergeCell ref="B34:G34"/>
    <mergeCell ref="B35:G35"/>
    <mergeCell ref="B37:G37"/>
    <mergeCell ref="B38:G38"/>
  </mergeCells>
  <pageMargins left="0.85" right="0.72" top="0.75" bottom="0.75" header="0.3" footer="0.3"/>
  <pageSetup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711DD-AE81-4CB6-B227-F3E014231D56}">
  <dimension ref="A1:Z58"/>
  <sheetViews>
    <sheetView showGridLines="0" topLeftCell="A13" zoomScaleNormal="100" workbookViewId="0">
      <selection activeCell="T4" sqref="T4"/>
    </sheetView>
  </sheetViews>
  <sheetFormatPr defaultRowHeight="15" outlineLevelCol="1"/>
  <cols>
    <col min="1" max="1" width="6.140625" style="26" customWidth="1"/>
    <col min="2" max="2" width="14" customWidth="1"/>
    <col min="3" max="3" width="10.28515625" customWidth="1"/>
    <col min="4" max="4" width="10.5703125" customWidth="1"/>
    <col min="5" max="5" width="1.7109375" customWidth="1"/>
    <col min="6" max="6" width="15.42578125" style="26" hidden="1" customWidth="1" outlineLevel="1"/>
    <col min="7" max="7" width="16.5703125" style="26" hidden="1" customWidth="1" outlineLevel="1"/>
    <col min="8" max="8" width="13.5703125" style="26" hidden="1" customWidth="1" outlineLevel="1"/>
    <col min="9" max="9" width="1.140625" hidden="1" customWidth="1" outlineLevel="1"/>
    <col min="10" max="10" width="13.28515625" customWidth="1" collapsed="1"/>
    <col min="11" max="12" width="14.7109375" customWidth="1"/>
    <col min="13" max="13" width="2.28515625" customWidth="1"/>
    <col min="14" max="14" width="12.85546875" customWidth="1"/>
    <col min="15" max="16" width="14.7109375" customWidth="1"/>
    <col min="17" max="17" width="2" customWidth="1"/>
    <col min="18" max="18" width="12.85546875" customWidth="1"/>
    <col min="19" max="20" width="14.7109375" customWidth="1"/>
    <col min="21" max="21" width="3.7109375" customWidth="1"/>
    <col min="22" max="22" width="15" customWidth="1"/>
    <col min="23" max="23" width="16.140625" customWidth="1"/>
    <col min="24" max="25" width="15.5703125" customWidth="1"/>
    <col min="26" max="26" width="7" customWidth="1"/>
  </cols>
  <sheetData>
    <row r="1" spans="1:26">
      <c r="Z1" s="147" t="s">
        <v>0</v>
      </c>
    </row>
    <row r="2" spans="1:26">
      <c r="Z2" s="147" t="s">
        <v>60</v>
      </c>
    </row>
    <row r="3" spans="1:26">
      <c r="Z3" s="148" t="str">
        <f>+'Summary Pg 1'!$M$3</f>
        <v>Docket No. 25-45-GE</v>
      </c>
    </row>
    <row r="4" spans="1:26">
      <c r="Z4" s="148" t="str">
        <f>+'Summary Pg 1'!$M$4</f>
        <v>Attachment PH-1-20</v>
      </c>
    </row>
    <row r="5" spans="1:26">
      <c r="Z5" s="148" t="str">
        <f>+'Summary Pg 1'!$M$5</f>
        <v>Page 1 of 8</v>
      </c>
    </row>
    <row r="6" spans="1:26">
      <c r="Z6" s="148">
        <f>+'Summary Pg 1'!$M$6</f>
        <v>0</v>
      </c>
    </row>
    <row r="7" spans="1:26">
      <c r="Z7" s="148" t="s">
        <v>62</v>
      </c>
    </row>
    <row r="8" spans="1:26">
      <c r="A8" s="3"/>
      <c r="Z8" s="149" t="str">
        <f>"Page 9 of "&amp;RIGHT('Summary Pg 1'!$M$8,2)</f>
        <v xml:space="preserve">Page 9 of </v>
      </c>
    </row>
    <row r="9" spans="1:26">
      <c r="A9" s="3"/>
      <c r="Z9" s="130"/>
    </row>
    <row r="10" spans="1:26" ht="15" customHeight="1">
      <c r="A10" s="3"/>
      <c r="F10"/>
      <c r="G10"/>
      <c r="H10"/>
      <c r="Z10" s="130"/>
    </row>
    <row r="11" spans="1:26">
      <c r="A11"/>
      <c r="F11"/>
      <c r="G11"/>
      <c r="H11"/>
      <c r="Z11" s="130"/>
    </row>
    <row r="12" spans="1:26">
      <c r="A12"/>
      <c r="F12"/>
      <c r="G12"/>
      <c r="H12"/>
      <c r="Z12" s="130"/>
    </row>
    <row r="14" spans="1:26" ht="29.25" customHeight="1">
      <c r="F14" s="143" t="s">
        <v>331</v>
      </c>
      <c r="G14" s="144"/>
      <c r="H14" s="144"/>
      <c r="J14" s="432" t="s">
        <v>332</v>
      </c>
      <c r="K14" s="433"/>
      <c r="L14" s="434"/>
      <c r="N14" s="435" t="s">
        <v>179</v>
      </c>
      <c r="O14" s="436"/>
      <c r="P14" s="437"/>
      <c r="R14" s="435" t="s">
        <v>188</v>
      </c>
      <c r="S14" s="436"/>
      <c r="T14" s="437"/>
      <c r="V14" s="435" t="s">
        <v>333</v>
      </c>
      <c r="W14" s="436"/>
      <c r="X14" s="436"/>
      <c r="Y14" s="437"/>
    </row>
    <row r="15" spans="1:26" s="27" customFormat="1">
      <c r="A15" s="32"/>
      <c r="B15" s="32" t="s">
        <v>99</v>
      </c>
      <c r="C15" s="32" t="s">
        <v>8</v>
      </c>
      <c r="D15" s="32" t="s">
        <v>9</v>
      </c>
      <c r="F15" s="32"/>
      <c r="G15" s="32"/>
      <c r="H15" s="32"/>
      <c r="J15" s="32" t="s">
        <v>100</v>
      </c>
      <c r="K15" s="32" t="s">
        <v>11</v>
      </c>
      <c r="L15" s="32" t="s">
        <v>101</v>
      </c>
      <c r="N15" s="32" t="s">
        <v>143</v>
      </c>
      <c r="O15" s="32" t="s">
        <v>144</v>
      </c>
      <c r="P15" s="32" t="s">
        <v>145</v>
      </c>
      <c r="R15" s="32" t="s">
        <v>146</v>
      </c>
      <c r="S15" s="32" t="s">
        <v>147</v>
      </c>
      <c r="T15" s="32" t="s">
        <v>148</v>
      </c>
      <c r="V15" s="32" t="s">
        <v>149</v>
      </c>
      <c r="W15" s="32" t="s">
        <v>150</v>
      </c>
      <c r="X15" s="32" t="s">
        <v>151</v>
      </c>
      <c r="Y15" s="32" t="s">
        <v>152</v>
      </c>
    </row>
    <row r="16" spans="1:26" ht="33.75" customHeight="1">
      <c r="A16" s="87" t="s">
        <v>14</v>
      </c>
      <c r="B16" s="117" t="s">
        <v>334</v>
      </c>
      <c r="C16" s="117" t="s">
        <v>217</v>
      </c>
      <c r="D16" s="117" t="s">
        <v>335</v>
      </c>
      <c r="F16" s="87" t="s">
        <v>16</v>
      </c>
      <c r="G16" s="87" t="s">
        <v>179</v>
      </c>
      <c r="H16" s="87" t="s">
        <v>188</v>
      </c>
      <c r="J16" s="117" t="s">
        <v>336</v>
      </c>
      <c r="K16" s="117" t="s">
        <v>337</v>
      </c>
      <c r="L16" s="117" t="s">
        <v>338</v>
      </c>
      <c r="N16" s="117" t="s">
        <v>336</v>
      </c>
      <c r="O16" s="117" t="s">
        <v>337</v>
      </c>
      <c r="P16" s="117" t="s">
        <v>338</v>
      </c>
      <c r="R16" s="117" t="s">
        <v>336</v>
      </c>
      <c r="S16" s="117" t="s">
        <v>337</v>
      </c>
      <c r="T16" s="117" t="s">
        <v>338</v>
      </c>
      <c r="V16" s="117" t="s">
        <v>339</v>
      </c>
      <c r="W16" s="117" t="s">
        <v>340</v>
      </c>
      <c r="X16" s="117" t="s">
        <v>341</v>
      </c>
      <c r="Y16" s="117" t="s">
        <v>342</v>
      </c>
    </row>
    <row r="17" spans="1:25" ht="50.25" customHeight="1">
      <c r="A17" s="87"/>
      <c r="B17" s="87"/>
      <c r="C17" s="87"/>
      <c r="D17" s="87"/>
      <c r="F17" s="87"/>
      <c r="G17" s="87"/>
      <c r="H17" s="87"/>
      <c r="J17" s="124" t="str">
        <f>"1 / (1 + Monthly WACC Rate of "&amp;ROUND('Pg 4 - Inputs and Notes'!$E$16*100,2)&amp;"%) ^ (c)"</f>
        <v>1 / (1 + Monthly WACC Rate of 0.77%) ^ (c)</v>
      </c>
      <c r="K17" s="117" t="s">
        <v>343</v>
      </c>
      <c r="L17" s="117" t="s">
        <v>344</v>
      </c>
      <c r="N17" s="124" t="str">
        <f>"1 / (1 + Monthly WACC Rate of "&amp;ROUND('Pg 4 - Inputs and Notes'!$E$17*100,2)&amp;"%) ^ (c)"</f>
        <v>1 / (1 + Monthly WACC Rate of 0.66%) ^ (c)</v>
      </c>
      <c r="O17" s="117" t="s">
        <v>345</v>
      </c>
      <c r="P17" s="117" t="s">
        <v>346</v>
      </c>
      <c r="R17" s="124" t="str">
        <f>"1 / (1 + Monthly WACC Rate of "&amp;ROUND('Pg 4 - Inputs and Notes'!$E$18*100,2)&amp;"%) ^ (c)"</f>
        <v>1 / (1 + Monthly WACC Rate of 0.66%) ^ (c)</v>
      </c>
      <c r="S17" s="117" t="s">
        <v>347</v>
      </c>
      <c r="T17" s="117" t="s">
        <v>348</v>
      </c>
      <c r="V17" s="117" t="s">
        <v>349</v>
      </c>
      <c r="W17" s="139" t="s">
        <v>350</v>
      </c>
      <c r="X17" s="139" t="s">
        <v>351</v>
      </c>
      <c r="Y17" s="117" t="s">
        <v>352</v>
      </c>
    </row>
    <row r="18" spans="1:25" s="36" customFormat="1" ht="13.5">
      <c r="A18" s="140"/>
      <c r="B18" s="140"/>
      <c r="C18" s="140"/>
      <c r="D18" s="140"/>
      <c r="F18" s="140"/>
      <c r="G18" s="140"/>
      <c r="H18" s="140"/>
      <c r="J18" s="36" t="s">
        <v>353</v>
      </c>
      <c r="N18" s="36" t="s">
        <v>354</v>
      </c>
      <c r="R18" s="36" t="s">
        <v>355</v>
      </c>
      <c r="W18" s="36" t="s">
        <v>356</v>
      </c>
      <c r="X18" s="36" t="s">
        <v>357</v>
      </c>
    </row>
    <row r="19" spans="1:25" ht="9" customHeight="1">
      <c r="A19" s="87"/>
      <c r="B19" s="87"/>
      <c r="C19" s="87"/>
      <c r="D19" s="87"/>
      <c r="E19" s="87"/>
      <c r="F19" s="87"/>
      <c r="G19" s="87"/>
      <c r="H19" s="87"/>
      <c r="I19" s="87"/>
      <c r="J19" s="87"/>
      <c r="K19" s="87"/>
      <c r="L19" s="87"/>
      <c r="M19" s="87"/>
      <c r="N19" s="87"/>
      <c r="O19" s="87"/>
      <c r="P19" s="87"/>
      <c r="Q19" s="87"/>
      <c r="R19" s="87"/>
      <c r="S19" s="87"/>
      <c r="T19" s="87"/>
      <c r="U19" s="87"/>
    </row>
    <row r="20" spans="1:25">
      <c r="A20" s="26">
        <v>1</v>
      </c>
      <c r="B20" s="127">
        <f>+'Pg 4 - Inputs and Notes'!D37</f>
        <v>46266</v>
      </c>
      <c r="C20" s="89">
        <f>YEAR(B20)</f>
        <v>2026</v>
      </c>
      <c r="D20" s="89">
        <v>0</v>
      </c>
      <c r="E20" s="88"/>
      <c r="F20" s="90">
        <v>0</v>
      </c>
      <c r="G20" s="90">
        <v>0</v>
      </c>
      <c r="H20" s="90">
        <v>0</v>
      </c>
      <c r="J20" s="91">
        <f>1/(1+'Pg 4 - Inputs and Notes'!$E$16)^D20</f>
        <v>1</v>
      </c>
      <c r="K20" s="92">
        <f t="shared" ref="K20:K38" si="0">$L$42*F20</f>
        <v>0</v>
      </c>
      <c r="L20" s="92">
        <f>J20*K20</f>
        <v>0</v>
      </c>
      <c r="N20" s="91">
        <f>1/(1+'Pg 4 - Inputs and Notes'!$E$17)^D20</f>
        <v>1</v>
      </c>
      <c r="O20" s="92">
        <f t="shared" ref="O20:O38" si="1">$P$42*G20</f>
        <v>0</v>
      </c>
      <c r="P20" s="92">
        <f>N20*O20</f>
        <v>0</v>
      </c>
      <c r="R20" s="91">
        <f>1/(1+'Pg 4 - Inputs and Notes'!$E$18)^D20</f>
        <v>1</v>
      </c>
      <c r="S20" s="92">
        <f t="shared" ref="S20:S38" si="2">$T$42*H20</f>
        <v>0</v>
      </c>
      <c r="T20" s="92">
        <f>R20*S20</f>
        <v>0</v>
      </c>
      <c r="V20" s="92">
        <f t="shared" ref="V20:V38" si="3">+K20</f>
        <v>0</v>
      </c>
      <c r="W20" s="92">
        <f>+V20*'Pg 4 - Inputs and Notes'!$D$29</f>
        <v>0</v>
      </c>
      <c r="X20" s="92">
        <f>+V20*'Pg 4 - Inputs and Notes'!$D$30</f>
        <v>0</v>
      </c>
      <c r="Y20" s="92">
        <f>+W20+X20</f>
        <v>0</v>
      </c>
    </row>
    <row r="21" spans="1:25">
      <c r="A21" s="26">
        <f>+A20+1</f>
        <v>2</v>
      </c>
      <c r="B21" s="93">
        <f>EDATE(B20,1)</f>
        <v>46296</v>
      </c>
      <c r="C21" s="89">
        <f t="shared" ref="C21" si="4">YEAR(B21)</f>
        <v>2026</v>
      </c>
      <c r="D21" s="89">
        <f>+D20+1</f>
        <v>1</v>
      </c>
      <c r="E21" s="88"/>
      <c r="F21" s="90">
        <v>0</v>
      </c>
      <c r="G21" s="90">
        <v>0</v>
      </c>
      <c r="H21" s="90">
        <v>0</v>
      </c>
      <c r="J21" s="91">
        <f>1/(1+'Pg 4 - Inputs and Notes'!$E$16)^D21</f>
        <v>0.99234856062137722</v>
      </c>
      <c r="K21" s="92">
        <f t="shared" si="0"/>
        <v>0</v>
      </c>
      <c r="L21" s="92">
        <f t="shared" ref="L21:L23" si="5">J21*K21</f>
        <v>0</v>
      </c>
      <c r="N21" s="91">
        <f>1/(1+'Pg 4 - Inputs and Notes'!$E$17)^D21</f>
        <v>0.99339533916910194</v>
      </c>
      <c r="O21" s="92">
        <f t="shared" si="1"/>
        <v>0</v>
      </c>
      <c r="P21" s="92">
        <f t="shared" ref="P21:P35" si="6">N21*O21</f>
        <v>0</v>
      </c>
      <c r="R21" s="91">
        <f>1/(1+'Pg 4 - Inputs and Notes'!$E$18)^D21</f>
        <v>0.99339533916910194</v>
      </c>
      <c r="S21" s="92">
        <f t="shared" si="2"/>
        <v>0</v>
      </c>
      <c r="T21" s="92">
        <f t="shared" ref="T21:T38" si="7">R21*S21</f>
        <v>0</v>
      </c>
      <c r="V21" s="92">
        <f t="shared" si="3"/>
        <v>0</v>
      </c>
      <c r="W21" s="92">
        <f>+V21*'Pg 4 - Inputs and Notes'!$D$29</f>
        <v>0</v>
      </c>
      <c r="X21" s="92">
        <f>+V21*'Pg 4 - Inputs and Notes'!$D$30</f>
        <v>0</v>
      </c>
      <c r="Y21" s="92">
        <f t="shared" ref="Y21:Y38" si="8">+W21+X21</f>
        <v>0</v>
      </c>
    </row>
    <row r="22" spans="1:25">
      <c r="A22" s="26">
        <f>+A21+1</f>
        <v>3</v>
      </c>
      <c r="B22" s="93">
        <f t="shared" ref="B22:B38" si="9">EDATE(B21,1)</f>
        <v>46327</v>
      </c>
      <c r="C22" s="89">
        <f t="shared" ref="C22:C25" si="10">YEAR(B22)</f>
        <v>2026</v>
      </c>
      <c r="D22" s="89">
        <f t="shared" ref="D22:D25" si="11">+D21+1</f>
        <v>2</v>
      </c>
      <c r="E22" s="88"/>
      <c r="F22" s="90">
        <v>0</v>
      </c>
      <c r="G22" s="90">
        <v>0</v>
      </c>
      <c r="H22" s="90">
        <v>0</v>
      </c>
      <c r="J22" s="91">
        <f>1/(1+'Pg 4 - Inputs and Notes'!$E$16)^D22</f>
        <v>0.98475566576731899</v>
      </c>
      <c r="K22" s="92">
        <f t="shared" si="0"/>
        <v>0</v>
      </c>
      <c r="L22" s="92">
        <f t="shared" si="5"/>
        <v>0</v>
      </c>
      <c r="N22" s="91">
        <f>1/(1+'Pg 4 - Inputs and Notes'!$E$17)^D22</f>
        <v>0.98683429988289506</v>
      </c>
      <c r="O22" s="92">
        <f t="shared" si="1"/>
        <v>0</v>
      </c>
      <c r="P22" s="92">
        <f t="shared" si="6"/>
        <v>0</v>
      </c>
      <c r="R22" s="91">
        <f>1/(1+'Pg 4 - Inputs and Notes'!$E$18)^D22</f>
        <v>0.98683429988289506</v>
      </c>
      <c r="S22" s="92">
        <f t="shared" si="2"/>
        <v>0</v>
      </c>
      <c r="T22" s="92">
        <f t="shared" si="7"/>
        <v>0</v>
      </c>
      <c r="V22" s="92">
        <f t="shared" si="3"/>
        <v>0</v>
      </c>
      <c r="W22" s="92">
        <f>+V22*'Pg 4 - Inputs and Notes'!$D$29</f>
        <v>0</v>
      </c>
      <c r="X22" s="92">
        <f>+V22*'Pg 4 - Inputs and Notes'!$D$30</f>
        <v>0</v>
      </c>
      <c r="Y22" s="92">
        <f t="shared" si="8"/>
        <v>0</v>
      </c>
    </row>
    <row r="23" spans="1:25">
      <c r="A23" s="26">
        <f t="shared" ref="A23:A39" si="12">+A22+1</f>
        <v>4</v>
      </c>
      <c r="B23" s="93">
        <f t="shared" si="9"/>
        <v>46357</v>
      </c>
      <c r="C23" s="89">
        <f t="shared" si="10"/>
        <v>2026</v>
      </c>
      <c r="D23" s="89">
        <f t="shared" si="11"/>
        <v>3</v>
      </c>
      <c r="E23" s="88"/>
      <c r="F23" s="90">
        <v>0</v>
      </c>
      <c r="G23" s="90">
        <v>0</v>
      </c>
      <c r="H23" s="90">
        <v>0</v>
      </c>
      <c r="J23" s="91">
        <f>1/(1+'Pg 4 - Inputs and Notes'!$E$16)^D23</f>
        <v>0.9772208674879449</v>
      </c>
      <c r="K23" s="92">
        <f t="shared" si="0"/>
        <v>0</v>
      </c>
      <c r="L23" s="92">
        <f t="shared" si="5"/>
        <v>0</v>
      </c>
      <c r="N23" s="91">
        <f>1/(1+'Pg 4 - Inputs and Notes'!$E$17)^D23</f>
        <v>0.98031659403587168</v>
      </c>
      <c r="O23" s="92">
        <f t="shared" si="1"/>
        <v>0</v>
      </c>
      <c r="P23" s="92">
        <f t="shared" si="6"/>
        <v>0</v>
      </c>
      <c r="R23" s="91">
        <f>1/(1+'Pg 4 - Inputs and Notes'!$E$18)^D23</f>
        <v>0.98031659403587168</v>
      </c>
      <c r="S23" s="92">
        <f t="shared" si="2"/>
        <v>0</v>
      </c>
      <c r="T23" s="92">
        <f t="shared" si="7"/>
        <v>0</v>
      </c>
      <c r="V23" s="92">
        <f t="shared" si="3"/>
        <v>0</v>
      </c>
      <c r="W23" s="92">
        <f>+V23*'Pg 4 - Inputs and Notes'!$D$29</f>
        <v>0</v>
      </c>
      <c r="X23" s="92">
        <f>+V23*'Pg 4 - Inputs and Notes'!$D$30</f>
        <v>0</v>
      </c>
      <c r="Y23" s="92">
        <f t="shared" si="8"/>
        <v>0</v>
      </c>
    </row>
    <row r="24" spans="1:25">
      <c r="A24" s="26">
        <f t="shared" si="12"/>
        <v>5</v>
      </c>
      <c r="B24" s="93">
        <f t="shared" si="9"/>
        <v>46388</v>
      </c>
      <c r="C24" s="89">
        <f t="shared" si="10"/>
        <v>2027</v>
      </c>
      <c r="D24" s="89">
        <f t="shared" si="11"/>
        <v>4</v>
      </c>
      <c r="F24" s="90">
        <v>1</v>
      </c>
      <c r="G24" s="90">
        <v>1</v>
      </c>
      <c r="H24" s="90">
        <v>1</v>
      </c>
      <c r="J24" s="91">
        <f>1/(1+'Pg 4 - Inputs and Notes'!$E$16)^D24</f>
        <v>0.96974372126083574</v>
      </c>
      <c r="K24" s="92">
        <f t="shared" si="0"/>
        <v>4877933.445151031</v>
      </c>
      <c r="L24" s="92">
        <f t="shared" ref="L24:L38" si="13">J24*K24</f>
        <v>4730345.3311634492</v>
      </c>
      <c r="N24" s="91">
        <f>1/(1+'Pg 4 - Inputs and Notes'!$E$17)^D24</f>
        <v>0.97384193542536357</v>
      </c>
      <c r="O24" s="92">
        <f t="shared" si="1"/>
        <v>9456389.9293089304</v>
      </c>
      <c r="P24" s="92">
        <f t="shared" si="6"/>
        <v>9209029.0708951261</v>
      </c>
      <c r="R24" s="91">
        <f>1/(1+'Pg 4 - Inputs and Notes'!$E$18)^D24</f>
        <v>0.97384193542536357</v>
      </c>
      <c r="S24" s="92">
        <f t="shared" si="2"/>
        <v>12738582.742755048</v>
      </c>
      <c r="T24" s="92">
        <f t="shared" si="7"/>
        <v>12405366.072780712</v>
      </c>
      <c r="V24" s="92">
        <f t="shared" si="3"/>
        <v>4877933.445151031</v>
      </c>
      <c r="W24" s="92">
        <f>+V24*'Pg 4 - Inputs and Notes'!$D$29</f>
        <v>41639.503267842738</v>
      </c>
      <c r="X24" s="92">
        <f>+V24*'Pg 4 - Inputs and Notes'!$D$30</f>
        <v>4836293.9418831877</v>
      </c>
      <c r="Y24" s="92">
        <f t="shared" si="8"/>
        <v>4877933.4451510301</v>
      </c>
    </row>
    <row r="25" spans="1:25">
      <c r="A25" s="26">
        <f t="shared" si="12"/>
        <v>6</v>
      </c>
      <c r="B25" s="93">
        <f t="shared" si="9"/>
        <v>46419</v>
      </c>
      <c r="C25" s="89">
        <f t="shared" si="10"/>
        <v>2027</v>
      </c>
      <c r="D25" s="89">
        <f t="shared" si="11"/>
        <v>5</v>
      </c>
      <c r="F25" s="90">
        <v>1</v>
      </c>
      <c r="G25" s="90">
        <v>1</v>
      </c>
      <c r="H25" s="90">
        <v>1</v>
      </c>
      <c r="J25" s="91">
        <f>1/(1+'Pg 4 - Inputs and Notes'!$E$16)^D25</f>
        <v>0.96232378596480839</v>
      </c>
      <c r="K25" s="92">
        <f t="shared" si="0"/>
        <v>4877933.445151031</v>
      </c>
      <c r="L25" s="92">
        <f t="shared" si="13"/>
        <v>4694151.380622101</v>
      </c>
      <c r="N25" s="91">
        <f>1/(1+'Pg 4 - Inputs and Notes'!$E$17)^D25</f>
        <v>0.96741003973897355</v>
      </c>
      <c r="O25" s="92">
        <f t="shared" si="1"/>
        <v>9456389.9293089304</v>
      </c>
      <c r="P25" s="92">
        <f t="shared" si="6"/>
        <v>9148206.5572999809</v>
      </c>
      <c r="R25" s="91">
        <f>1/(1+'Pg 4 - Inputs and Notes'!$E$18)^D25</f>
        <v>0.96741003973897355</v>
      </c>
      <c r="S25" s="92">
        <f t="shared" si="2"/>
        <v>12738582.742755048</v>
      </c>
      <c r="T25" s="92">
        <f t="shared" si="7"/>
        <v>12323432.837386863</v>
      </c>
      <c r="V25" s="92">
        <f t="shared" si="3"/>
        <v>4877933.445151031</v>
      </c>
      <c r="W25" s="92">
        <f>+V25*'Pg 4 - Inputs and Notes'!$D$29</f>
        <v>41639.503267842738</v>
      </c>
      <c r="X25" s="92">
        <f>+V25*'Pg 4 - Inputs and Notes'!$D$30</f>
        <v>4836293.9418831877</v>
      </c>
      <c r="Y25" s="92">
        <f t="shared" si="8"/>
        <v>4877933.4451510301</v>
      </c>
    </row>
    <row r="26" spans="1:25">
      <c r="A26" s="26">
        <f t="shared" si="12"/>
        <v>7</v>
      </c>
      <c r="B26" s="93">
        <f t="shared" si="9"/>
        <v>46447</v>
      </c>
      <c r="C26" s="89">
        <f t="shared" ref="C26:C38" si="14">YEAR(B26)</f>
        <v>2027</v>
      </c>
      <c r="D26" s="89">
        <f t="shared" ref="D26:D38" si="15">D25+1</f>
        <v>6</v>
      </c>
      <c r="F26" s="90">
        <v>1</v>
      </c>
      <c r="G26" s="90">
        <v>1</v>
      </c>
      <c r="H26" s="90">
        <v>1</v>
      </c>
      <c r="J26" s="91">
        <f>1/(1+'Pg 4 - Inputs and Notes'!$E$16)^D26</f>
        <v>0.95496062385389169</v>
      </c>
      <c r="K26" s="92">
        <f t="shared" si="0"/>
        <v>4877933.445151031</v>
      </c>
      <c r="L26" s="92">
        <f t="shared" si="13"/>
        <v>4658234.3658991922</v>
      </c>
      <c r="N26" s="91">
        <f>1/(1+'Pg 4 - Inputs and Notes'!$E$17)^D26</f>
        <v>0.96102062454209214</v>
      </c>
      <c r="O26" s="92">
        <f t="shared" si="1"/>
        <v>9456389.9293089304</v>
      </c>
      <c r="P26" s="92">
        <f t="shared" si="6"/>
        <v>9087785.7557780184</v>
      </c>
      <c r="R26" s="91">
        <f>1/(1+'Pg 4 - Inputs and Notes'!$E$18)^D26</f>
        <v>0.96102062454209214</v>
      </c>
      <c r="S26" s="92">
        <f t="shared" si="2"/>
        <v>12738582.742755048</v>
      </c>
      <c r="T26" s="92">
        <f t="shared" si="7"/>
        <v>12242040.743223574</v>
      </c>
      <c r="V26" s="92">
        <f t="shared" si="3"/>
        <v>4877933.445151031</v>
      </c>
      <c r="W26" s="92">
        <f>+V26*'Pg 4 - Inputs and Notes'!$D$29</f>
        <v>41639.503267842738</v>
      </c>
      <c r="X26" s="92">
        <f>+V26*'Pg 4 - Inputs and Notes'!$D$30</f>
        <v>4836293.9418831877</v>
      </c>
      <c r="Y26" s="92">
        <f t="shared" si="8"/>
        <v>4877933.4451510301</v>
      </c>
    </row>
    <row r="27" spans="1:25">
      <c r="A27" s="26">
        <f t="shared" si="12"/>
        <v>8</v>
      </c>
      <c r="B27" s="93">
        <f t="shared" si="9"/>
        <v>46478</v>
      </c>
      <c r="C27" s="89">
        <f t="shared" ref="C27:C30" si="16">YEAR(B27)</f>
        <v>2027</v>
      </c>
      <c r="D27" s="89">
        <f t="shared" si="15"/>
        <v>7</v>
      </c>
      <c r="F27" s="90">
        <v>0</v>
      </c>
      <c r="G27" s="90">
        <v>0</v>
      </c>
      <c r="H27" s="90">
        <v>0</v>
      </c>
      <c r="J27" s="91">
        <f>1/(1+'Pg 4 - Inputs and Notes'!$E$16)^D27</f>
        <v>0.94765380053150183</v>
      </c>
      <c r="K27" s="92">
        <f t="shared" si="0"/>
        <v>0</v>
      </c>
      <c r="L27" s="92">
        <f t="shared" ref="L27:L35" si="17">J27*K27</f>
        <v>0</v>
      </c>
      <c r="N27" s="91">
        <f>1/(1+'Pg 4 - Inputs and Notes'!$E$17)^D27</f>
        <v>0.9546734092654936</v>
      </c>
      <c r="O27" s="92">
        <f t="shared" si="1"/>
        <v>0</v>
      </c>
      <c r="P27" s="92">
        <f t="shared" si="6"/>
        <v>0</v>
      </c>
      <c r="R27" s="91">
        <f>1/(1+'Pg 4 - Inputs and Notes'!$E$18)^D27</f>
        <v>0.9546734092654936</v>
      </c>
      <c r="S27" s="92">
        <f t="shared" si="2"/>
        <v>0</v>
      </c>
      <c r="T27" s="92">
        <f t="shared" si="7"/>
        <v>0</v>
      </c>
      <c r="V27" s="92">
        <f t="shared" si="3"/>
        <v>0</v>
      </c>
      <c r="W27" s="92">
        <f>+V27*'Pg 4 - Inputs and Notes'!$D$29</f>
        <v>0</v>
      </c>
      <c r="X27" s="92">
        <f>+V27*'Pg 4 - Inputs and Notes'!$D$30</f>
        <v>0</v>
      </c>
      <c r="Y27" s="92">
        <f t="shared" si="8"/>
        <v>0</v>
      </c>
    </row>
    <row r="28" spans="1:25">
      <c r="A28" s="26">
        <f t="shared" si="12"/>
        <v>9</v>
      </c>
      <c r="B28" s="93">
        <f t="shared" si="9"/>
        <v>46508</v>
      </c>
      <c r="C28" s="89">
        <f t="shared" si="16"/>
        <v>2027</v>
      </c>
      <c r="D28" s="89">
        <f t="shared" si="15"/>
        <v>8</v>
      </c>
      <c r="F28" s="90">
        <v>0</v>
      </c>
      <c r="G28" s="90">
        <v>0</v>
      </c>
      <c r="H28" s="90">
        <v>0</v>
      </c>
      <c r="J28" s="91">
        <f>1/(1+'Pg 4 - Inputs and Notes'!$E$16)^D28</f>
        <v>0.9404028849248135</v>
      </c>
      <c r="K28" s="92">
        <f t="shared" si="0"/>
        <v>0</v>
      </c>
      <c r="L28" s="92">
        <f t="shared" si="17"/>
        <v>0</v>
      </c>
      <c r="N28" s="91">
        <f>1/(1+'Pg 4 - Inputs and Notes'!$E$17)^D28</f>
        <v>0.94836811519301789</v>
      </c>
      <c r="O28" s="92">
        <f t="shared" si="1"/>
        <v>0</v>
      </c>
      <c r="P28" s="92">
        <f t="shared" si="6"/>
        <v>0</v>
      </c>
      <c r="R28" s="91">
        <f>1/(1+'Pg 4 - Inputs and Notes'!$E$18)^D28</f>
        <v>0.94836811519301789</v>
      </c>
      <c r="S28" s="92">
        <f t="shared" si="2"/>
        <v>0</v>
      </c>
      <c r="T28" s="92">
        <f t="shared" si="7"/>
        <v>0</v>
      </c>
      <c r="V28" s="92">
        <f t="shared" si="3"/>
        <v>0</v>
      </c>
      <c r="W28" s="92">
        <f>+V28*'Pg 4 - Inputs and Notes'!$D$29</f>
        <v>0</v>
      </c>
      <c r="X28" s="92">
        <f>+V28*'Pg 4 - Inputs and Notes'!$D$30</f>
        <v>0</v>
      </c>
      <c r="Y28" s="92">
        <f t="shared" si="8"/>
        <v>0</v>
      </c>
    </row>
    <row r="29" spans="1:25">
      <c r="A29" s="26">
        <f t="shared" si="12"/>
        <v>10</v>
      </c>
      <c r="B29" s="93">
        <f t="shared" si="9"/>
        <v>46539</v>
      </c>
      <c r="C29" s="89">
        <f t="shared" si="16"/>
        <v>2027</v>
      </c>
      <c r="D29" s="89">
        <f t="shared" si="15"/>
        <v>9</v>
      </c>
      <c r="F29" s="90">
        <v>0</v>
      </c>
      <c r="G29" s="90">
        <v>0</v>
      </c>
      <c r="H29" s="90">
        <v>0</v>
      </c>
      <c r="J29" s="91">
        <f>1/(1+'Pg 4 - Inputs and Notes'!$E$16)^D29</f>
        <v>0.93320744925932919</v>
      </c>
      <c r="K29" s="92">
        <f t="shared" si="0"/>
        <v>0</v>
      </c>
      <c r="L29" s="92">
        <f t="shared" si="17"/>
        <v>0</v>
      </c>
      <c r="N29" s="91">
        <f>1/(1+'Pg 4 - Inputs and Notes'!$E$17)^D29</f>
        <v>0.94210446544933002</v>
      </c>
      <c r="O29" s="92">
        <f t="shared" si="1"/>
        <v>0</v>
      </c>
      <c r="P29" s="92">
        <f t="shared" si="6"/>
        <v>0</v>
      </c>
      <c r="R29" s="91">
        <f>1/(1+'Pg 4 - Inputs and Notes'!$E$18)^D29</f>
        <v>0.94210446544933002</v>
      </c>
      <c r="S29" s="92">
        <f t="shared" si="2"/>
        <v>0</v>
      </c>
      <c r="T29" s="92">
        <f t="shared" si="7"/>
        <v>0</v>
      </c>
      <c r="V29" s="92">
        <f t="shared" si="3"/>
        <v>0</v>
      </c>
      <c r="W29" s="92">
        <f>+V29*'Pg 4 - Inputs and Notes'!$D$29</f>
        <v>0</v>
      </c>
      <c r="X29" s="92">
        <f>+V29*'Pg 4 - Inputs and Notes'!$D$30</f>
        <v>0</v>
      </c>
      <c r="Y29" s="92">
        <f t="shared" si="8"/>
        <v>0</v>
      </c>
    </row>
    <row r="30" spans="1:25">
      <c r="A30" s="26">
        <f t="shared" si="12"/>
        <v>11</v>
      </c>
      <c r="B30" s="93">
        <f t="shared" si="9"/>
        <v>46569</v>
      </c>
      <c r="C30" s="89">
        <f t="shared" si="16"/>
        <v>2027</v>
      </c>
      <c r="D30" s="89">
        <f t="shared" si="15"/>
        <v>10</v>
      </c>
      <c r="F30" s="90">
        <v>0</v>
      </c>
      <c r="G30" s="90">
        <v>0</v>
      </c>
      <c r="H30" s="90">
        <v>0</v>
      </c>
      <c r="J30" s="91">
        <f>1/(1+'Pg 4 - Inputs and Notes'!$E$16)^D30</f>
        <v>0.92606706903364222</v>
      </c>
      <c r="K30" s="92">
        <f t="shared" si="0"/>
        <v>0</v>
      </c>
      <c r="L30" s="92">
        <f t="shared" si="17"/>
        <v>0</v>
      </c>
      <c r="N30" s="91">
        <f>1/(1+'Pg 4 - Inputs and Notes'!$E$17)^D30</f>
        <v>0.93588218498776254</v>
      </c>
      <c r="O30" s="92">
        <f t="shared" si="1"/>
        <v>0</v>
      </c>
      <c r="P30" s="92">
        <f t="shared" si="6"/>
        <v>0</v>
      </c>
      <c r="R30" s="91">
        <f>1/(1+'Pg 4 - Inputs and Notes'!$E$18)^D30</f>
        <v>0.93588218498776254</v>
      </c>
      <c r="S30" s="92">
        <f t="shared" si="2"/>
        <v>0</v>
      </c>
      <c r="T30" s="92">
        <f t="shared" si="7"/>
        <v>0</v>
      </c>
      <c r="V30" s="92">
        <f t="shared" si="3"/>
        <v>0</v>
      </c>
      <c r="W30" s="92">
        <f>+V30*'Pg 4 - Inputs and Notes'!$D$29</f>
        <v>0</v>
      </c>
      <c r="X30" s="92">
        <f>+V30*'Pg 4 - Inputs and Notes'!$D$30</f>
        <v>0</v>
      </c>
      <c r="Y30" s="92">
        <f t="shared" si="8"/>
        <v>0</v>
      </c>
    </row>
    <row r="31" spans="1:25">
      <c r="A31" s="26">
        <f t="shared" si="12"/>
        <v>12</v>
      </c>
      <c r="B31" s="93">
        <f t="shared" si="9"/>
        <v>46600</v>
      </c>
      <c r="C31" s="89">
        <f t="shared" ref="C31:C34" si="18">YEAR(B31)</f>
        <v>2027</v>
      </c>
      <c r="D31" s="89">
        <f t="shared" si="15"/>
        <v>11</v>
      </c>
      <c r="F31" s="90">
        <v>0</v>
      </c>
      <c r="G31" s="90">
        <v>0</v>
      </c>
      <c r="H31" s="90">
        <v>0</v>
      </c>
      <c r="J31" s="91">
        <f>1/(1+'Pg 4 - Inputs and Notes'!$E$16)^D31</f>
        <v>0.91898132299439228</v>
      </c>
      <c r="K31" s="92">
        <f t="shared" si="0"/>
        <v>0</v>
      </c>
      <c r="L31" s="92">
        <f t="shared" si="17"/>
        <v>0</v>
      </c>
      <c r="N31" s="91">
        <f>1/(1+'Pg 4 - Inputs and Notes'!$E$17)^D31</f>
        <v>0.92970100057823857</v>
      </c>
      <c r="O31" s="92">
        <f t="shared" si="1"/>
        <v>0</v>
      </c>
      <c r="P31" s="92">
        <f t="shared" si="6"/>
        <v>0</v>
      </c>
      <c r="R31" s="91">
        <f>1/(1+'Pg 4 - Inputs and Notes'!$E$18)^D31</f>
        <v>0.92970100057823857</v>
      </c>
      <c r="S31" s="92">
        <f t="shared" si="2"/>
        <v>0</v>
      </c>
      <c r="T31" s="92">
        <f t="shared" si="7"/>
        <v>0</v>
      </c>
      <c r="V31" s="92">
        <f t="shared" si="3"/>
        <v>0</v>
      </c>
      <c r="W31" s="92">
        <f>+V31*'Pg 4 - Inputs and Notes'!$D$29</f>
        <v>0</v>
      </c>
      <c r="X31" s="92">
        <f>+V31*'Pg 4 - Inputs and Notes'!$D$30</f>
        <v>0</v>
      </c>
      <c r="Y31" s="92">
        <f t="shared" si="8"/>
        <v>0</v>
      </c>
    </row>
    <row r="32" spans="1:25">
      <c r="A32" s="26">
        <f t="shared" si="12"/>
        <v>13</v>
      </c>
      <c r="B32" s="93">
        <f t="shared" si="9"/>
        <v>46631</v>
      </c>
      <c r="C32" s="89">
        <f t="shared" si="18"/>
        <v>2027</v>
      </c>
      <c r="D32" s="89">
        <f t="shared" si="15"/>
        <v>12</v>
      </c>
      <c r="F32" s="90">
        <v>0</v>
      </c>
      <c r="G32" s="90">
        <v>0</v>
      </c>
      <c r="H32" s="90">
        <v>0</v>
      </c>
      <c r="J32" s="91">
        <f>1/(1+'Pg 4 - Inputs and Notes'!$E$16)^D32</f>
        <v>0.91194979311141411</v>
      </c>
      <c r="K32" s="92">
        <f t="shared" si="0"/>
        <v>0</v>
      </c>
      <c r="L32" s="92">
        <f t="shared" si="17"/>
        <v>0</v>
      </c>
      <c r="N32" s="91">
        <f>1/(1+'Pg 4 - Inputs and Notes'!$E$17)^D32</f>
        <v>0.92356064079527267</v>
      </c>
      <c r="O32" s="92">
        <f t="shared" si="1"/>
        <v>0</v>
      </c>
      <c r="P32" s="92">
        <f t="shared" si="6"/>
        <v>0</v>
      </c>
      <c r="R32" s="91">
        <f>1/(1+'Pg 4 - Inputs and Notes'!$E$18)^D32</f>
        <v>0.92356064079527267</v>
      </c>
      <c r="S32" s="92">
        <f t="shared" si="2"/>
        <v>0</v>
      </c>
      <c r="T32" s="92">
        <f t="shared" si="7"/>
        <v>0</v>
      </c>
      <c r="V32" s="92">
        <f t="shared" si="3"/>
        <v>0</v>
      </c>
      <c r="W32" s="92">
        <f>+V32*'Pg 4 - Inputs and Notes'!$D$29</f>
        <v>0</v>
      </c>
      <c r="X32" s="92">
        <f>+V32*'Pg 4 - Inputs and Notes'!$D$30</f>
        <v>0</v>
      </c>
      <c r="Y32" s="92">
        <f t="shared" si="8"/>
        <v>0</v>
      </c>
    </row>
    <row r="33" spans="1:25">
      <c r="A33" s="26">
        <f t="shared" si="12"/>
        <v>14</v>
      </c>
      <c r="B33" s="93">
        <f t="shared" si="9"/>
        <v>46661</v>
      </c>
      <c r="C33" s="89">
        <f t="shared" si="18"/>
        <v>2027</v>
      </c>
      <c r="D33" s="89">
        <f t="shared" si="15"/>
        <v>13</v>
      </c>
      <c r="F33" s="90">
        <v>0</v>
      </c>
      <c r="G33" s="90">
        <v>0</v>
      </c>
      <c r="H33" s="90">
        <v>0</v>
      </c>
      <c r="J33" s="91">
        <f>1/(1+'Pg 4 - Inputs and Notes'!$E$16)^D33</f>
        <v>0.90497206455307455</v>
      </c>
      <c r="K33" s="92">
        <f t="shared" si="0"/>
        <v>0</v>
      </c>
      <c r="L33" s="92">
        <f t="shared" si="17"/>
        <v>0</v>
      </c>
      <c r="N33" s="91">
        <f>1/(1+'Pg 4 - Inputs and Notes'!$E$17)^D33</f>
        <v>0.91746083600605299</v>
      </c>
      <c r="O33" s="92">
        <f t="shared" si="1"/>
        <v>0</v>
      </c>
      <c r="P33" s="92">
        <f t="shared" si="6"/>
        <v>0</v>
      </c>
      <c r="R33" s="91">
        <f>1/(1+'Pg 4 - Inputs and Notes'!$E$18)^D33</f>
        <v>0.91746083600605299</v>
      </c>
      <c r="S33" s="92">
        <f t="shared" si="2"/>
        <v>0</v>
      </c>
      <c r="T33" s="92">
        <f t="shared" si="7"/>
        <v>0</v>
      </c>
      <c r="V33" s="92">
        <f t="shared" si="3"/>
        <v>0</v>
      </c>
      <c r="W33" s="92">
        <f>+V33*'Pg 4 - Inputs and Notes'!$D$29</f>
        <v>0</v>
      </c>
      <c r="X33" s="92">
        <f>+V33*'Pg 4 - Inputs and Notes'!$D$30</f>
        <v>0</v>
      </c>
      <c r="Y33" s="92">
        <f t="shared" si="8"/>
        <v>0</v>
      </c>
    </row>
    <row r="34" spans="1:25">
      <c r="A34" s="26">
        <f t="shared" si="12"/>
        <v>15</v>
      </c>
      <c r="B34" s="93">
        <f t="shared" si="9"/>
        <v>46692</v>
      </c>
      <c r="C34" s="89">
        <f t="shared" si="18"/>
        <v>2027</v>
      </c>
      <c r="D34" s="89">
        <f t="shared" si="15"/>
        <v>14</v>
      </c>
      <c r="F34" s="90">
        <v>0</v>
      </c>
      <c r="G34" s="90">
        <v>0</v>
      </c>
      <c r="H34" s="90">
        <v>0</v>
      </c>
      <c r="J34" s="91">
        <f>1/(1+'Pg 4 - Inputs and Notes'!$E$16)^D34</f>
        <v>0.89804772566179947</v>
      </c>
      <c r="K34" s="92">
        <f t="shared" si="0"/>
        <v>0</v>
      </c>
      <c r="L34" s="92">
        <f t="shared" si="17"/>
        <v>0</v>
      </c>
      <c r="N34" s="91">
        <f>1/(1+'Pg 4 - Inputs and Notes'!$E$17)^D34</f>
        <v>0.91140131835860083</v>
      </c>
      <c r="O34" s="92">
        <f t="shared" si="1"/>
        <v>0</v>
      </c>
      <c r="P34" s="92">
        <f t="shared" si="6"/>
        <v>0</v>
      </c>
      <c r="R34" s="91">
        <f>1/(1+'Pg 4 - Inputs and Notes'!$E$18)^D34</f>
        <v>0.91140131835860083</v>
      </c>
      <c r="S34" s="92">
        <f t="shared" si="2"/>
        <v>0</v>
      </c>
      <c r="T34" s="92">
        <f t="shared" si="7"/>
        <v>0</v>
      </c>
      <c r="V34" s="92">
        <f t="shared" si="3"/>
        <v>0</v>
      </c>
      <c r="W34" s="92">
        <f>+V34*'Pg 4 - Inputs and Notes'!$D$29</f>
        <v>0</v>
      </c>
      <c r="X34" s="92">
        <f>+V34*'Pg 4 - Inputs and Notes'!$D$30</f>
        <v>0</v>
      </c>
      <c r="Y34" s="92">
        <f t="shared" si="8"/>
        <v>0</v>
      </c>
    </row>
    <row r="35" spans="1:25">
      <c r="A35" s="26">
        <f t="shared" si="12"/>
        <v>16</v>
      </c>
      <c r="B35" s="93">
        <f t="shared" si="9"/>
        <v>46722</v>
      </c>
      <c r="C35" s="89">
        <f t="shared" ref="C35" si="19">YEAR(B35)</f>
        <v>2027</v>
      </c>
      <c r="D35" s="89">
        <f t="shared" si="15"/>
        <v>15</v>
      </c>
      <c r="F35" s="90">
        <v>0</v>
      </c>
      <c r="G35" s="90">
        <v>0</v>
      </c>
      <c r="H35" s="90">
        <v>0</v>
      </c>
      <c r="J35" s="91">
        <f>1/(1+'Pg 4 - Inputs and Notes'!$E$16)^D35</f>
        <v>0.89117636792978805</v>
      </c>
      <c r="K35" s="92">
        <f t="shared" si="0"/>
        <v>0</v>
      </c>
      <c r="L35" s="92">
        <f t="shared" si="17"/>
        <v>0</v>
      </c>
      <c r="N35" s="91">
        <f>1/(1+'Pg 4 - Inputs and Notes'!$E$17)^D35</f>
        <v>0.90538182177000881</v>
      </c>
      <c r="O35" s="92">
        <f t="shared" si="1"/>
        <v>0</v>
      </c>
      <c r="P35" s="92">
        <f t="shared" si="6"/>
        <v>0</v>
      </c>
      <c r="R35" s="91">
        <f>1/(1+'Pg 4 - Inputs and Notes'!$E$18)^D35</f>
        <v>0.90538182177000881</v>
      </c>
      <c r="S35" s="92">
        <f t="shared" si="2"/>
        <v>0</v>
      </c>
      <c r="T35" s="92">
        <f t="shared" si="7"/>
        <v>0</v>
      </c>
      <c r="V35" s="92">
        <f t="shared" si="3"/>
        <v>0</v>
      </c>
      <c r="W35" s="92">
        <f>+V35*'Pg 4 - Inputs and Notes'!$D$29</f>
        <v>0</v>
      </c>
      <c r="X35" s="92">
        <f>+V35*'Pg 4 - Inputs and Notes'!$D$30</f>
        <v>0</v>
      </c>
      <c r="Y35" s="92">
        <f t="shared" si="8"/>
        <v>0</v>
      </c>
    </row>
    <row r="36" spans="1:25">
      <c r="A36" s="26">
        <f t="shared" si="12"/>
        <v>17</v>
      </c>
      <c r="B36" s="93">
        <f t="shared" si="9"/>
        <v>46753</v>
      </c>
      <c r="C36" s="89">
        <f t="shared" si="14"/>
        <v>2028</v>
      </c>
      <c r="D36" s="89">
        <f t="shared" si="15"/>
        <v>16</v>
      </c>
      <c r="F36" s="90">
        <v>1</v>
      </c>
      <c r="G36" s="90">
        <v>1</v>
      </c>
      <c r="H36" s="90">
        <v>1</v>
      </c>
      <c r="J36" s="91">
        <f>1/(1+'Pg 4 - Inputs and Notes'!$E$16)^D36</f>
        <v>0.88435758597491188</v>
      </c>
      <c r="K36" s="92">
        <f t="shared" si="0"/>
        <v>4877933.445151031</v>
      </c>
      <c r="L36" s="92">
        <f t="shared" si="13"/>
        <v>4313837.4461000506</v>
      </c>
      <c r="N36" s="91">
        <f>1/(1+'Pg 4 - Inputs and Notes'!$E$17)^D36</f>
        <v>0.89940208191475723</v>
      </c>
      <c r="O36" s="92">
        <f t="shared" si="1"/>
        <v>9456389.9293089304</v>
      </c>
      <c r="P36" s="92">
        <f t="shared" ref="P36:P38" si="20">N36*O36</f>
        <v>8505096.7898181956</v>
      </c>
      <c r="R36" s="91">
        <f>1/(1+'Pg 4 - Inputs and Notes'!$E$18)^D36</f>
        <v>0.89940208191475723</v>
      </c>
      <c r="S36" s="92">
        <f t="shared" si="2"/>
        <v>12738582.742755048</v>
      </c>
      <c r="T36" s="92">
        <f t="shared" si="7"/>
        <v>11457107.839477289</v>
      </c>
      <c r="V36" s="92">
        <f t="shared" si="3"/>
        <v>4877933.445151031</v>
      </c>
      <c r="W36" s="92">
        <f>+V36*'Pg 4 - Inputs and Notes'!$D$29</f>
        <v>41639.503267842738</v>
      </c>
      <c r="X36" s="92">
        <f>+V36*'Pg 4 - Inputs and Notes'!$D$30</f>
        <v>4836293.9418831877</v>
      </c>
      <c r="Y36" s="92">
        <f t="shared" si="8"/>
        <v>4877933.4451510301</v>
      </c>
    </row>
    <row r="37" spans="1:25">
      <c r="A37" s="26">
        <f t="shared" si="12"/>
        <v>18</v>
      </c>
      <c r="B37" s="93">
        <f t="shared" si="9"/>
        <v>46784</v>
      </c>
      <c r="C37" s="89">
        <f t="shared" si="14"/>
        <v>2028</v>
      </c>
      <c r="D37" s="89">
        <f t="shared" si="15"/>
        <v>17</v>
      </c>
      <c r="F37" s="90">
        <v>1</v>
      </c>
      <c r="G37" s="90">
        <v>1</v>
      </c>
      <c r="H37" s="90">
        <v>1</v>
      </c>
      <c r="J37" s="91">
        <f>1/(1+'Pg 4 - Inputs and Notes'!$E$16)^D37</f>
        <v>0.87759097751679971</v>
      </c>
      <c r="K37" s="92">
        <f t="shared" si="0"/>
        <v>4877933.445151031</v>
      </c>
      <c r="L37" s="92">
        <f t="shared" si="13"/>
        <v>4280830.3803919842</v>
      </c>
      <c r="N37" s="91">
        <f>1/(1+'Pg 4 - Inputs and Notes'!$E$17)^D37</f>
        <v>0.8934618362131066</v>
      </c>
      <c r="O37" s="92">
        <f t="shared" si="1"/>
        <v>9456389.9293089304</v>
      </c>
      <c r="P37" s="92">
        <f t="shared" si="20"/>
        <v>8448923.5101874862</v>
      </c>
      <c r="R37" s="91">
        <f>1/(1+'Pg 4 - Inputs and Notes'!$E$18)^D37</f>
        <v>0.8934618362131066</v>
      </c>
      <c r="S37" s="92">
        <f t="shared" si="2"/>
        <v>12738582.742755048</v>
      </c>
      <c r="T37" s="92">
        <f t="shared" si="7"/>
        <v>11381437.528094517</v>
      </c>
      <c r="V37" s="92">
        <f t="shared" si="3"/>
        <v>4877933.445151031</v>
      </c>
      <c r="W37" s="92">
        <f>+V37*'Pg 4 - Inputs and Notes'!$D$29</f>
        <v>41639.503267842738</v>
      </c>
      <c r="X37" s="92">
        <f>+V37*'Pg 4 - Inputs and Notes'!$D$30</f>
        <v>4836293.9418831877</v>
      </c>
      <c r="Y37" s="92">
        <f t="shared" si="8"/>
        <v>4877933.4451510301</v>
      </c>
    </row>
    <row r="38" spans="1:25">
      <c r="A38" s="26">
        <f t="shared" si="12"/>
        <v>19</v>
      </c>
      <c r="B38" s="93">
        <f t="shared" si="9"/>
        <v>46813</v>
      </c>
      <c r="C38" s="89">
        <f t="shared" si="14"/>
        <v>2028</v>
      </c>
      <c r="D38" s="89">
        <f t="shared" si="15"/>
        <v>18</v>
      </c>
      <c r="F38" s="90">
        <v>1</v>
      </c>
      <c r="G38" s="90">
        <v>1</v>
      </c>
      <c r="H38" s="90">
        <v>1</v>
      </c>
      <c r="J38" s="91">
        <f>1/(1+'Pg 4 - Inputs and Notes'!$E$16)^D38</f>
        <v>0.87087614335310337</v>
      </c>
      <c r="K38" s="92">
        <f t="shared" si="0"/>
        <v>4877933.445151031</v>
      </c>
      <c r="L38" s="92">
        <f t="shared" si="13"/>
        <v>4248075.8662462467</v>
      </c>
      <c r="N38" s="91">
        <f>1/(1+'Pg 4 - Inputs and Notes'!$E$17)^D38</f>
        <v>0.88756082381956769</v>
      </c>
      <c r="O38" s="92">
        <f t="shared" si="1"/>
        <v>9456389.9293089304</v>
      </c>
      <c r="P38" s="92">
        <f t="shared" si="20"/>
        <v>8393121.236016497</v>
      </c>
      <c r="R38" s="91">
        <f>1/(1+'Pg 4 - Inputs and Notes'!$E$18)^D38</f>
        <v>0.88756082381956769</v>
      </c>
      <c r="S38" s="92">
        <f t="shared" si="2"/>
        <v>12738582.742755048</v>
      </c>
      <c r="T38" s="92">
        <f t="shared" si="7"/>
        <v>11306266.993453398</v>
      </c>
      <c r="V38" s="92">
        <f t="shared" si="3"/>
        <v>4877933.445151031</v>
      </c>
      <c r="W38" s="92">
        <f>+V38*'Pg 4 - Inputs and Notes'!$D$29</f>
        <v>41639.503267842738</v>
      </c>
      <c r="X38" s="92">
        <f>+V38*'Pg 4 - Inputs and Notes'!$D$30</f>
        <v>4836293.9418831877</v>
      </c>
      <c r="Y38" s="92">
        <f t="shared" si="8"/>
        <v>4877933.4451510301</v>
      </c>
    </row>
    <row r="39" spans="1:25">
      <c r="A39" s="26">
        <f t="shared" si="12"/>
        <v>20</v>
      </c>
      <c r="B39" s="27"/>
      <c r="C39" s="27"/>
      <c r="D39" s="32"/>
      <c r="F39" s="32">
        <f>SUM(F20:F38)</f>
        <v>6</v>
      </c>
      <c r="G39" s="32">
        <f>SUM(G20:G38)</f>
        <v>6</v>
      </c>
      <c r="H39" s="32">
        <f>SUM(H20:H38)</f>
        <v>6</v>
      </c>
      <c r="K39" s="126">
        <f>SUM(K20:K38)</f>
        <v>29267600.670906186</v>
      </c>
      <c r="L39" s="126">
        <f>SUM(L20:L38)</f>
        <v>26925474.770423025</v>
      </c>
      <c r="O39" s="126">
        <f>SUM(O20:O38)</f>
        <v>56738339.575853579</v>
      </c>
      <c r="P39" s="126">
        <f>SUM(P20:P38)</f>
        <v>52792162.9199953</v>
      </c>
      <c r="S39" s="126">
        <f>SUM(S20:S38)</f>
        <v>76431496.456530288</v>
      </c>
      <c r="T39" s="126">
        <f>SUM(T20:T38)</f>
        <v>71115652.014416352</v>
      </c>
      <c r="V39" s="126">
        <f>SUM(V20:V38)</f>
        <v>29267600.670906186</v>
      </c>
      <c r="W39" s="126">
        <f>SUM(W20:W38)</f>
        <v>249837.01960705646</v>
      </c>
      <c r="X39" s="126">
        <f>SUM(X20:X38)</f>
        <v>29017763.651299126</v>
      </c>
      <c r="Y39" s="126">
        <f>SUM(Y20:Y38)</f>
        <v>29267600.670906182</v>
      </c>
    </row>
    <row r="41" spans="1:25">
      <c r="A41" s="26">
        <f>+A39+1</f>
        <v>21</v>
      </c>
      <c r="B41" s="27"/>
      <c r="C41" s="27" t="s">
        <v>358</v>
      </c>
      <c r="K41" s="82" t="str">
        <f>'Pg 2 Trans'!V8&amp;", Line "&amp;'Pg 2 Trans'!A65&amp;" ,Col "&amp;'Pg 2 Trans'!U17</f>
        <v>Page 2 of , Line 45 ,Col (p)</v>
      </c>
      <c r="L41" s="126">
        <f>+'Pg 2 Trans'!U65</f>
        <v>26925474.770423025</v>
      </c>
      <c r="O41" s="82" t="e">
        <f>+'Pg 2 Dist'!#REF!&amp;", Line "&amp;'Pg 2 Dist'!A63&amp;" ,Col "&amp;'Pg 2 Dist'!U15</f>
        <v>#REF!</v>
      </c>
      <c r="P41" s="126">
        <f>+'Pg 2 Dist'!U63</f>
        <v>52792162.9199953</v>
      </c>
      <c r="S41" s="82" t="e">
        <f>'Pg 3 Gas'!#REF!&amp;", Line "&amp;'Pg 3 Gas'!A63&amp;" ,Col "&amp;'Pg 3 Gas'!U15</f>
        <v>#REF!</v>
      </c>
      <c r="T41" s="126">
        <f>+'Pg 3 Gas'!U63</f>
        <v>71115652.014416352</v>
      </c>
      <c r="V41" s="126">
        <f>+L41</f>
        <v>26925474.770423025</v>
      </c>
      <c r="W41" s="92">
        <f>+V41*'Pg 4 - Inputs and Notes'!$D$29</f>
        <v>229843.93028276201</v>
      </c>
      <c r="X41" s="92">
        <f>+V41*'Pg 4 - Inputs and Notes'!$D$30</f>
        <v>26695630.840140261</v>
      </c>
      <c r="Y41" s="92">
        <f t="shared" ref="Y41:Y43" si="21">+W41+X41</f>
        <v>26925474.770423021</v>
      </c>
    </row>
    <row r="42" spans="1:25">
      <c r="A42" s="26">
        <f>+A41+1</f>
        <v>22</v>
      </c>
      <c r="B42" s="27"/>
      <c r="C42" s="27" t="s">
        <v>359</v>
      </c>
      <c r="K42" s="82" t="s">
        <v>12</v>
      </c>
      <c r="L42" s="126" cm="1">
        <f t="array" ref="L42">L41/SUMPRODUCT(F20:F38/(1+'Pg 4 - Inputs and Notes'!$E$16)^'Pg9 Monthly Credit Amts'!$D$20:$D$38)</f>
        <v>4877933.445151031</v>
      </c>
      <c r="O42" s="82" t="s">
        <v>29</v>
      </c>
      <c r="P42" s="126" cm="1">
        <f t="array" ref="P42">P41/SUMPRODUCT(G20:G38/(1+'Pg 4 - Inputs and Notes'!$E$17)^'Pg9 Monthly Credit Amts'!$D$20:$D$38)</f>
        <v>9456389.9293089304</v>
      </c>
      <c r="S42" s="82" t="s">
        <v>200</v>
      </c>
      <c r="T42" s="126" cm="1">
        <f t="array" ref="T42">T41/SUMPRODUCT(H20:H38/(1+'Pg 4 - Inputs and Notes'!$E$18)^'Pg9 Monthly Credit Amts'!$D$20:$D$38)</f>
        <v>12738582.742755048</v>
      </c>
      <c r="V42" s="126">
        <f>+L42</f>
        <v>4877933.445151031</v>
      </c>
      <c r="W42" s="92">
        <f>+V42*'Pg 4 - Inputs and Notes'!$D$29</f>
        <v>41639.503267842738</v>
      </c>
      <c r="X42" s="92">
        <f>+V42*'Pg 4 - Inputs and Notes'!$D$30</f>
        <v>4836293.9418831877</v>
      </c>
      <c r="Y42" s="92">
        <f t="shared" si="21"/>
        <v>4877933.4451510301</v>
      </c>
    </row>
    <row r="43" spans="1:25">
      <c r="A43" s="26">
        <f>+A42+1</f>
        <v>23</v>
      </c>
      <c r="B43" s="27"/>
      <c r="C43" s="27" t="s">
        <v>360</v>
      </c>
      <c r="K43" s="82" t="str">
        <f>"Line 20"&amp;K15</f>
        <v>Line 20(e)</v>
      </c>
      <c r="L43" s="126">
        <f>K39</f>
        <v>29267600.670906186</v>
      </c>
      <c r="O43" s="82" t="str">
        <f>"Line 20"&amp;O15</f>
        <v>Line 20(h)</v>
      </c>
      <c r="P43" s="126">
        <f>O39</f>
        <v>56738339.575853579</v>
      </c>
      <c r="S43" s="82" t="str">
        <f>"Line 20"&amp;S15</f>
        <v>Line 20(k)</v>
      </c>
      <c r="T43" s="126">
        <f>S39</f>
        <v>76431496.456530288</v>
      </c>
      <c r="V43" s="126">
        <f>+L43</f>
        <v>29267600.670906186</v>
      </c>
      <c r="W43" s="92">
        <f>+V43*'Pg 4 - Inputs and Notes'!$D$29</f>
        <v>249837.01960705643</v>
      </c>
      <c r="X43" s="92">
        <f>+V43*'Pg 4 - Inputs and Notes'!$D$30</f>
        <v>29017763.651299126</v>
      </c>
      <c r="Y43" s="92">
        <f t="shared" si="21"/>
        <v>29267600.670906182</v>
      </c>
    </row>
    <row r="44" spans="1:25">
      <c r="B44" s="27"/>
    </row>
    <row r="45" spans="1:25">
      <c r="C45" s="27" t="s">
        <v>12</v>
      </c>
      <c r="D45" s="125" t="s">
        <v>361</v>
      </c>
      <c r="V45" s="27"/>
    </row>
    <row r="46" spans="1:25">
      <c r="C46" s="27" t="s">
        <v>29</v>
      </c>
      <c r="D46" s="125" t="s">
        <v>362</v>
      </c>
      <c r="V46" s="27"/>
    </row>
    <row r="47" spans="1:25">
      <c r="C47" s="27" t="s">
        <v>200</v>
      </c>
      <c r="D47" s="125" t="s">
        <v>363</v>
      </c>
      <c r="V47" s="27"/>
    </row>
    <row r="48" spans="1:25">
      <c r="C48" s="27" t="s">
        <v>204</v>
      </c>
      <c r="D48" s="125" t="s">
        <v>364</v>
      </c>
    </row>
    <row r="49" spans="2:12">
      <c r="B49" s="27"/>
      <c r="C49" s="27" t="s">
        <v>365</v>
      </c>
    </row>
    <row r="50" spans="2:12">
      <c r="D50" s="125"/>
    </row>
    <row r="51" spans="2:12">
      <c r="L51" s="24"/>
    </row>
    <row r="52" spans="2:12">
      <c r="D52" s="43"/>
      <c r="J52" s="43"/>
      <c r="K52" s="43"/>
      <c r="L52" s="43"/>
    </row>
    <row r="53" spans="2:12">
      <c r="J53" s="141"/>
      <c r="K53" s="141"/>
      <c r="L53" s="141"/>
    </row>
    <row r="55" spans="2:12">
      <c r="D55" s="125"/>
    </row>
    <row r="57" spans="2:12">
      <c r="F57"/>
    </row>
    <row r="58" spans="2:12">
      <c r="F58" s="81"/>
    </row>
  </sheetData>
  <mergeCells count="4">
    <mergeCell ref="J14:L14"/>
    <mergeCell ref="N14:P14"/>
    <mergeCell ref="R14:T14"/>
    <mergeCell ref="V14:Y14"/>
  </mergeCells>
  <pageMargins left="0.7" right="0.7" top="0.75" bottom="0.75" header="0.3" footer="0.3"/>
  <pageSetup paperSize="3" scale="80" orientation="landscape" r:id="rId1"/>
  <headerFooter>
    <oddHeader>&amp;R&amp;"Times New Roman,Regular"&amp;10The Narragansett Electric Company
d/b/a Rhode Island Energy
Docket No. 25-45-GE
Attachment RIAG 7-2-1
Page 9 of 9</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426B8-A0E7-4C4E-AC44-EE6C47FBB807}">
  <dimension ref="A1:D40"/>
  <sheetViews>
    <sheetView workbookViewId="0">
      <selection activeCell="D2" sqref="D2"/>
    </sheetView>
  </sheetViews>
  <sheetFormatPr defaultColWidth="9.140625" defaultRowHeight="15"/>
  <cols>
    <col min="1" max="1" width="13.42578125" style="20" customWidth="1"/>
    <col min="2" max="2" width="7.85546875" style="22" customWidth="1"/>
    <col min="3" max="3" width="103" style="21" customWidth="1"/>
    <col min="4" max="4" width="3.5703125" style="20" customWidth="1"/>
    <col min="5" max="16384" width="9.140625" style="20"/>
  </cols>
  <sheetData>
    <row r="1" spans="1:4">
      <c r="D1" s="145" t="s">
        <v>0</v>
      </c>
    </row>
    <row r="2" spans="1:4">
      <c r="D2" s="145" t="s">
        <v>60</v>
      </c>
    </row>
    <row r="3" spans="1:4">
      <c r="D3" s="146" t="s">
        <v>2</v>
      </c>
    </row>
    <row r="4" spans="1:4">
      <c r="D4" s="146" t="s">
        <v>3</v>
      </c>
    </row>
    <row r="5" spans="1:4">
      <c r="D5" s="146" t="s">
        <v>4</v>
      </c>
    </row>
    <row r="6" spans="1:4">
      <c r="D6" s="146" t="s">
        <v>61</v>
      </c>
    </row>
    <row r="7" spans="1:4">
      <c r="D7" s="146" t="s">
        <v>62</v>
      </c>
    </row>
    <row r="9" spans="1:4" ht="18.75">
      <c r="A9" s="136" t="s">
        <v>63</v>
      </c>
      <c r="B9" s="137"/>
      <c r="C9" s="136" t="s">
        <v>64</v>
      </c>
    </row>
    <row r="11" spans="1:4">
      <c r="C11" s="138" t="s">
        <v>65</v>
      </c>
    </row>
    <row r="12" spans="1:4">
      <c r="A12" s="20" t="s">
        <v>66</v>
      </c>
      <c r="C12" s="21" t="s">
        <v>67</v>
      </c>
    </row>
    <row r="13" spans="1:4">
      <c r="C13" s="21" t="s">
        <v>68</v>
      </c>
    </row>
    <row r="14" spans="1:4" ht="30">
      <c r="C14" s="21" t="s">
        <v>69</v>
      </c>
    </row>
    <row r="15" spans="1:4" ht="30">
      <c r="C15" s="21" t="s">
        <v>70</v>
      </c>
    </row>
    <row r="17" spans="1:3">
      <c r="A17" s="20" t="s">
        <v>71</v>
      </c>
      <c r="C17" s="138" t="s">
        <v>72</v>
      </c>
    </row>
    <row r="18" spans="1:3" ht="30">
      <c r="C18" s="21" t="s">
        <v>73</v>
      </c>
    </row>
    <row r="19" spans="1:3" ht="30">
      <c r="C19" s="21" t="s">
        <v>74</v>
      </c>
    </row>
    <row r="21" spans="1:3">
      <c r="A21" s="20" t="s">
        <v>75</v>
      </c>
      <c r="C21" s="138" t="s">
        <v>76</v>
      </c>
    </row>
    <row r="22" spans="1:3" ht="30">
      <c r="C22" s="21" t="s">
        <v>77</v>
      </c>
    </row>
    <row r="23" spans="1:3" ht="30">
      <c r="C23" s="21" t="s">
        <v>74</v>
      </c>
    </row>
    <row r="25" spans="1:3">
      <c r="A25" s="20" t="s">
        <v>78</v>
      </c>
      <c r="C25" s="138" t="s">
        <v>79</v>
      </c>
    </row>
    <row r="26" spans="1:3" ht="30">
      <c r="C26" s="21" t="s">
        <v>80</v>
      </c>
    </row>
    <row r="27" spans="1:3" ht="30">
      <c r="A27" s="20" t="s">
        <v>81</v>
      </c>
      <c r="C27" s="21" t="s">
        <v>74</v>
      </c>
    </row>
    <row r="29" spans="1:3">
      <c r="A29" s="20" t="s">
        <v>82</v>
      </c>
      <c r="C29" s="138" t="s">
        <v>83</v>
      </c>
    </row>
    <row r="30" spans="1:3">
      <c r="C30" s="21" t="s">
        <v>84</v>
      </c>
    </row>
    <row r="31" spans="1:3">
      <c r="C31" s="21" t="s">
        <v>85</v>
      </c>
    </row>
    <row r="33" spans="1:3" ht="30">
      <c r="C33" s="138" t="s">
        <v>86</v>
      </c>
    </row>
    <row r="34" spans="1:3">
      <c r="A34" s="20" t="s">
        <v>87</v>
      </c>
      <c r="C34" s="21" t="s">
        <v>88</v>
      </c>
    </row>
    <row r="35" spans="1:3" ht="45">
      <c r="A35" s="20" t="s">
        <v>81</v>
      </c>
      <c r="C35" s="21" t="s">
        <v>89</v>
      </c>
    </row>
    <row r="36" spans="1:3" ht="45">
      <c r="A36" s="20" t="s">
        <v>90</v>
      </c>
      <c r="C36" s="21" t="s">
        <v>91</v>
      </c>
    </row>
    <row r="38" spans="1:3">
      <c r="A38" s="20" t="s">
        <v>92</v>
      </c>
      <c r="C38" s="138" t="s">
        <v>93</v>
      </c>
    </row>
    <row r="39" spans="1:3" ht="30">
      <c r="C39" s="21" t="s">
        <v>94</v>
      </c>
    </row>
    <row r="40" spans="1:3" ht="30">
      <c r="C40" s="21" t="s">
        <v>95</v>
      </c>
    </row>
  </sheetData>
  <pageMargins left="0.7" right="0.7" top="0.82" bottom="0.75" header="0.3" footer="0.3"/>
  <pageSetup scale="70" orientation="portrait" r:id="rId1"/>
  <headerFooter>
    <oddHeader>&amp;R&amp;"Times New Roman,Regular"&amp;10The Narragansett Electric Company
d/b/a Rhode Island Energy
Docket No. 25-45-GE
Attachment RIAG 7-2-1
Index</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92F66-DA4D-4E96-AF90-A833DA164C9F}">
  <dimension ref="A1:M35"/>
  <sheetViews>
    <sheetView tabSelected="1" zoomScale="106" zoomScaleNormal="106" workbookViewId="0">
      <selection activeCell="B7" sqref="B7"/>
    </sheetView>
  </sheetViews>
  <sheetFormatPr defaultColWidth="9.140625" defaultRowHeight="12.75"/>
  <cols>
    <col min="1" max="1" width="6" style="183" customWidth="1"/>
    <col min="2" max="2" width="33.42578125" style="184" customWidth="1"/>
    <col min="3" max="3" width="1.28515625" style="184" customWidth="1"/>
    <col min="4" max="4" width="13.28515625" style="184" customWidth="1"/>
    <col min="5" max="5" width="13.7109375" style="184" customWidth="1"/>
    <col min="6" max="6" width="0.85546875" style="184" customWidth="1"/>
    <col min="7" max="8" width="14.28515625" style="184" customWidth="1"/>
    <col min="9" max="9" width="0.85546875" style="184" customWidth="1"/>
    <col min="10" max="10" width="15.7109375" style="184" hidden="1" customWidth="1"/>
    <col min="11" max="11" width="13.7109375" style="184" hidden="1" customWidth="1"/>
    <col min="12" max="12" width="0.7109375" style="184" customWidth="1"/>
    <col min="13" max="13" width="24.140625" style="184" customWidth="1"/>
    <col min="14" max="16384" width="9.140625" style="184"/>
  </cols>
  <sheetData>
    <row r="1" spans="1:13" ht="15">
      <c r="M1" s="185" t="s">
        <v>0</v>
      </c>
    </row>
    <row r="2" spans="1:13" ht="15">
      <c r="M2" s="185" t="s">
        <v>60</v>
      </c>
    </row>
    <row r="3" spans="1:13" ht="15">
      <c r="M3" s="186" t="s">
        <v>96</v>
      </c>
    </row>
    <row r="4" spans="1:13" ht="15">
      <c r="M4" s="186" t="s">
        <v>97</v>
      </c>
    </row>
    <row r="5" spans="1:13" ht="15">
      <c r="M5" s="186" t="s">
        <v>98</v>
      </c>
    </row>
    <row r="6" spans="1:13">
      <c r="M6" s="187"/>
    </row>
    <row r="7" spans="1:13">
      <c r="M7" s="187"/>
    </row>
    <row r="8" spans="1:13">
      <c r="M8" s="188"/>
    </row>
    <row r="10" spans="1:13" s="208" customFormat="1" ht="25.5">
      <c r="A10" s="207" t="s">
        <v>14</v>
      </c>
      <c r="D10" s="209" t="s">
        <v>99</v>
      </c>
      <c r="E10" s="209" t="s">
        <v>8</v>
      </c>
      <c r="F10" s="209"/>
      <c r="G10" s="209" t="s">
        <v>9</v>
      </c>
      <c r="H10" s="209" t="s">
        <v>100</v>
      </c>
      <c r="I10" s="209"/>
      <c r="J10" s="209" t="s">
        <v>11</v>
      </c>
      <c r="K10" s="209" t="s">
        <v>101</v>
      </c>
      <c r="M10" s="209"/>
    </row>
    <row r="12" spans="1:13" s="190" customFormat="1">
      <c r="D12" s="191" t="s">
        <v>102</v>
      </c>
      <c r="E12" s="191"/>
      <c r="F12" s="189"/>
      <c r="G12" s="191" t="s">
        <v>103</v>
      </c>
      <c r="H12" s="191"/>
      <c r="I12" s="189"/>
      <c r="J12" s="191" t="s">
        <v>104</v>
      </c>
      <c r="K12" s="191"/>
    </row>
    <row r="13" spans="1:13" ht="6.75" customHeight="1"/>
    <row r="14" spans="1:13" ht="26.25" customHeight="1">
      <c r="B14" s="192" t="s">
        <v>105</v>
      </c>
      <c r="D14" s="402" t="s">
        <v>106</v>
      </c>
      <c r="E14" s="402"/>
      <c r="F14" s="193"/>
      <c r="G14" s="403" t="s">
        <v>107</v>
      </c>
      <c r="H14" s="403"/>
      <c r="I14" s="193"/>
      <c r="J14" s="402" t="s">
        <v>108</v>
      </c>
      <c r="K14" s="402"/>
    </row>
    <row r="15" spans="1:13">
      <c r="B15" s="190" t="s">
        <v>109</v>
      </c>
    </row>
    <row r="16" spans="1:13" hidden="1">
      <c r="A16" s="183">
        <v>1</v>
      </c>
      <c r="B16" s="184" t="s">
        <v>110</v>
      </c>
      <c r="D16" s="194" t="s">
        <v>111</v>
      </c>
      <c r="E16" s="195">
        <f>+'Pg 2 Trans'!R65</f>
        <v>32056487.978362523</v>
      </c>
      <c r="G16" s="194" t="s">
        <v>112</v>
      </c>
      <c r="H16" s="195">
        <f>+'Pg 2 Trans'!U65</f>
        <v>26925474.770423025</v>
      </c>
      <c r="J16" s="194" t="s">
        <v>113</v>
      </c>
      <c r="K16" s="195">
        <f>+'Pg9 Monthly Credit Amts'!L43</f>
        <v>29267600.670906186</v>
      </c>
    </row>
    <row r="17" spans="1:11">
      <c r="A17" s="183">
        <v>1</v>
      </c>
      <c r="B17" s="184" t="s">
        <v>114</v>
      </c>
      <c r="D17" s="194" t="s">
        <v>111</v>
      </c>
      <c r="E17" s="184">
        <f>+'Pg 2 Dist'!R63</f>
        <v>82766996.19860594</v>
      </c>
      <c r="G17" s="194" t="s">
        <v>112</v>
      </c>
      <c r="H17" s="184">
        <f>+'Pg 2 Dist'!U63</f>
        <v>52792162.9199953</v>
      </c>
      <c r="J17" s="194" t="s">
        <v>115</v>
      </c>
      <c r="K17" s="184">
        <f>+'Pg9 Monthly Credit Amts'!P43</f>
        <v>56738339.575853579</v>
      </c>
    </row>
    <row r="18" spans="1:11">
      <c r="A18" s="183">
        <f>+A17+1</f>
        <v>2</v>
      </c>
      <c r="B18" s="184" t="s">
        <v>116</v>
      </c>
      <c r="D18" s="194" t="s">
        <v>117</v>
      </c>
      <c r="E18" s="184">
        <f>+'Pg 3 Gas'!R63</f>
        <v>107871737.08761291</v>
      </c>
      <c r="G18" s="194" t="s">
        <v>118</v>
      </c>
      <c r="H18" s="184">
        <f>+'Pg 3 Gas'!U63</f>
        <v>71115652.014416352</v>
      </c>
      <c r="J18" s="194" t="s">
        <v>119</v>
      </c>
      <c r="K18" s="196">
        <f>+'Pg9 Monthly Credit Amts'!T43</f>
        <v>76431496.456530288</v>
      </c>
    </row>
    <row r="19" spans="1:11">
      <c r="A19" s="183">
        <f>+A18+1</f>
        <v>3</v>
      </c>
      <c r="B19" s="190" t="s">
        <v>15</v>
      </c>
      <c r="D19" s="194" t="s">
        <v>120</v>
      </c>
      <c r="E19" s="197">
        <f>SUM(E17:E18)</f>
        <v>190638733.28621885</v>
      </c>
      <c r="F19" s="198"/>
      <c r="G19" s="194" t="s">
        <v>120</v>
      </c>
      <c r="H19" s="197">
        <f>SUM(H17:H18)</f>
        <v>123907814.93441164</v>
      </c>
      <c r="I19" s="198"/>
      <c r="J19" s="194" t="s">
        <v>121</v>
      </c>
      <c r="K19" s="199">
        <f>SUM(K16:K18)</f>
        <v>162437436.70329005</v>
      </c>
    </row>
    <row r="20" spans="1:11">
      <c r="G20" s="194"/>
      <c r="J20" s="194"/>
      <c r="K20" s="196"/>
    </row>
    <row r="21" spans="1:11" hidden="1">
      <c r="B21" s="190" t="s">
        <v>122</v>
      </c>
      <c r="G21" s="194"/>
      <c r="H21" s="198"/>
      <c r="I21" s="198"/>
      <c r="J21" s="200"/>
      <c r="K21" s="201"/>
    </row>
    <row r="22" spans="1:11" hidden="1">
      <c r="A22" s="183">
        <f>+A19+1</f>
        <v>4</v>
      </c>
      <c r="B22" s="184" t="s">
        <v>123</v>
      </c>
      <c r="G22" s="194" t="s">
        <v>124</v>
      </c>
      <c r="H22" s="198">
        <f>+'Pg9 Monthly Credit Amts'!W41</f>
        <v>229843.93028276201</v>
      </c>
      <c r="I22" s="198"/>
      <c r="J22" s="194" t="s">
        <v>125</v>
      </c>
      <c r="K22" s="201">
        <f>+'Pg9 Monthly Credit Amts'!W43</f>
        <v>249837.01960705643</v>
      </c>
    </row>
    <row r="23" spans="1:11" hidden="1">
      <c r="A23" s="183">
        <f t="shared" ref="A23" si="0">+A22+1</f>
        <v>5</v>
      </c>
      <c r="B23" s="184" t="s">
        <v>126</v>
      </c>
      <c r="G23" s="194" t="s">
        <v>127</v>
      </c>
      <c r="H23" s="184">
        <f>+'Pg9 Monthly Credit Amts'!X41</f>
        <v>26695630.840140261</v>
      </c>
      <c r="J23" s="194" t="s">
        <v>128</v>
      </c>
      <c r="K23" s="196">
        <f>+'Pg9 Monthly Credit Amts'!X43</f>
        <v>29017763.651299126</v>
      </c>
    </row>
    <row r="24" spans="1:11" hidden="1">
      <c r="A24" s="183">
        <f t="shared" ref="A24" si="1">+A23+1</f>
        <v>6</v>
      </c>
      <c r="B24" s="184" t="s">
        <v>15</v>
      </c>
      <c r="G24" s="194" t="s">
        <v>129</v>
      </c>
      <c r="H24" s="202">
        <f>SUM(H22:H23)</f>
        <v>26925474.770423021</v>
      </c>
      <c r="I24" s="198"/>
      <c r="J24" s="194" t="s">
        <v>129</v>
      </c>
      <c r="K24" s="203">
        <f>SUM(K22:K23)</f>
        <v>29267600.670906182</v>
      </c>
    </row>
    <row r="25" spans="1:11" hidden="1">
      <c r="G25" s="194"/>
      <c r="J25" s="194"/>
      <c r="K25" s="196"/>
    </row>
    <row r="26" spans="1:11" hidden="1">
      <c r="B26" s="190" t="s">
        <v>130</v>
      </c>
      <c r="G26" s="194"/>
      <c r="J26" s="194"/>
      <c r="K26" s="196"/>
    </row>
    <row r="27" spans="1:11" hidden="1">
      <c r="A27" s="183">
        <f>+A24+1</f>
        <v>7</v>
      </c>
      <c r="B27" s="184" t="s">
        <v>114</v>
      </c>
      <c r="G27" s="194" t="s">
        <v>131</v>
      </c>
      <c r="H27" s="195">
        <f>+H17</f>
        <v>52792162.9199953</v>
      </c>
      <c r="J27" s="194" t="s">
        <v>131</v>
      </c>
      <c r="K27" s="204">
        <f>+K17</f>
        <v>56738339.575853579</v>
      </c>
    </row>
    <row r="28" spans="1:11" hidden="1">
      <c r="A28" s="183">
        <f>+A27+1</f>
        <v>8</v>
      </c>
      <c r="B28" s="184" t="s">
        <v>132</v>
      </c>
      <c r="G28" s="194" t="s">
        <v>133</v>
      </c>
      <c r="H28" s="184">
        <f>+H23</f>
        <v>26695630.840140261</v>
      </c>
      <c r="J28" s="194" t="s">
        <v>133</v>
      </c>
      <c r="K28" s="196">
        <f>+K23</f>
        <v>29017763.651299126</v>
      </c>
    </row>
    <row r="29" spans="1:11" hidden="1">
      <c r="A29" s="183">
        <f>+A28+1</f>
        <v>9</v>
      </c>
      <c r="B29" s="184" t="s">
        <v>15</v>
      </c>
      <c r="G29" s="194" t="s">
        <v>134</v>
      </c>
      <c r="H29" s="202">
        <f>+H27+H28</f>
        <v>79487793.760135561</v>
      </c>
      <c r="I29" s="198"/>
      <c r="J29" s="194" t="s">
        <v>134</v>
      </c>
      <c r="K29" s="203">
        <f>+K27+K28</f>
        <v>85756103.227152705</v>
      </c>
    </row>
    <row r="30" spans="1:11">
      <c r="K30" s="196"/>
    </row>
    <row r="32" spans="1:11" ht="56.25" customHeight="1">
      <c r="A32" s="404" t="s">
        <v>135</v>
      </c>
      <c r="B32" s="404"/>
      <c r="C32" s="404"/>
      <c r="D32" s="404"/>
      <c r="E32" s="404"/>
      <c r="F32" s="404"/>
      <c r="G32" s="404"/>
      <c r="H32" s="404"/>
      <c r="I32" s="404"/>
      <c r="J32" s="404"/>
      <c r="K32" s="404"/>
    </row>
    <row r="34" spans="13:13">
      <c r="M34" s="205"/>
    </row>
    <row r="35" spans="13:13">
      <c r="M35" s="206"/>
    </row>
  </sheetData>
  <mergeCells count="4">
    <mergeCell ref="D14:E14"/>
    <mergeCell ref="G14:H14"/>
    <mergeCell ref="J14:K14"/>
    <mergeCell ref="A32:K32"/>
  </mergeCells>
  <pageMargins left="0.85" right="0.72" top="0.75" bottom="0.75" header="0.3" footer="0.3"/>
  <pageSetup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DA32E-B2CE-40FD-A926-085C2715BC9F}">
  <dimension ref="A1:AE65"/>
  <sheetViews>
    <sheetView topLeftCell="F13" zoomScale="96" zoomScaleNormal="96" workbookViewId="0">
      <selection activeCell="T24" sqref="T24"/>
    </sheetView>
  </sheetViews>
  <sheetFormatPr defaultColWidth="9.140625" defaultRowHeight="12.75"/>
  <cols>
    <col min="1" max="1" width="6.85546875" style="2" customWidth="1"/>
    <col min="2" max="2" width="11.7109375" style="2" customWidth="1"/>
    <col min="3" max="5" width="15.7109375" style="2" customWidth="1"/>
    <col min="6" max="6" width="2" style="2" customWidth="1"/>
    <col min="7" max="7" width="15.7109375" style="1" customWidth="1"/>
    <col min="8" max="10" width="15.7109375" style="2" customWidth="1"/>
    <col min="11" max="11" width="2" style="2" customWidth="1"/>
    <col min="12" max="12" width="15.7109375" style="2" customWidth="1"/>
    <col min="13" max="13" width="15.7109375" style="1" customWidth="1"/>
    <col min="14" max="14" width="1.85546875" style="1" customWidth="1"/>
    <col min="15" max="15" width="2.140625" style="1" customWidth="1"/>
    <col min="16" max="16" width="15.7109375" style="1" customWidth="1"/>
    <col min="17" max="17" width="16.28515625" style="1" customWidth="1"/>
    <col min="18" max="18" width="15.7109375" style="1" customWidth="1"/>
    <col min="19" max="19" width="15.7109375" style="2" customWidth="1"/>
    <col min="20" max="21" width="15.7109375" style="1" customWidth="1"/>
    <col min="22" max="22" width="29.5703125" style="1" customWidth="1"/>
    <col min="23" max="26" width="15.7109375" style="1" customWidth="1"/>
    <col min="27" max="16384" width="9.140625" style="1"/>
  </cols>
  <sheetData>
    <row r="1" spans="1:29" s="3" customFormat="1">
      <c r="A1" s="23"/>
      <c r="B1" s="23"/>
      <c r="C1" s="23"/>
      <c r="D1" s="23"/>
      <c r="E1" s="23"/>
      <c r="F1" s="23"/>
      <c r="H1" s="23"/>
      <c r="I1" s="23"/>
      <c r="K1" s="23"/>
      <c r="L1" s="23"/>
      <c r="S1" s="23"/>
      <c r="V1" s="147" t="s">
        <v>0</v>
      </c>
    </row>
    <row r="2" spans="1:29" s="3" customFormat="1">
      <c r="A2" s="23"/>
      <c r="B2" s="23"/>
      <c r="C2" s="23"/>
      <c r="D2" s="23"/>
      <c r="E2" s="23"/>
      <c r="F2" s="23"/>
      <c r="H2" s="23"/>
      <c r="I2" s="23"/>
      <c r="K2" s="23"/>
      <c r="L2" s="23"/>
      <c r="S2" s="23"/>
      <c r="V2" s="147" t="s">
        <v>60</v>
      </c>
    </row>
    <row r="3" spans="1:29" s="3" customFormat="1">
      <c r="A3" s="23"/>
      <c r="B3" s="23"/>
      <c r="C3" s="23"/>
      <c r="D3" s="23"/>
      <c r="E3" s="23"/>
      <c r="F3" s="23"/>
      <c r="H3" s="23"/>
      <c r="I3" s="23"/>
      <c r="K3" s="23"/>
      <c r="L3" s="23"/>
      <c r="S3" s="23"/>
      <c r="V3" s="148" t="str">
        <f>+'Summary Pg 1'!M3</f>
        <v>Docket No. 25-45-GE</v>
      </c>
    </row>
    <row r="4" spans="1:29" s="3" customFormat="1">
      <c r="A4" s="23"/>
      <c r="B4" s="23"/>
      <c r="C4" s="23"/>
      <c r="D4" s="23"/>
      <c r="E4" s="23"/>
      <c r="F4" s="23"/>
      <c r="H4" s="23"/>
      <c r="I4" s="23"/>
      <c r="K4" s="23"/>
      <c r="L4" s="23"/>
      <c r="S4" s="23"/>
      <c r="V4" s="148" t="str">
        <f>+'Summary Pg 1'!M4</f>
        <v>Attachment PH-1-20</v>
      </c>
    </row>
    <row r="5" spans="1:29" s="3" customFormat="1">
      <c r="A5" s="23"/>
      <c r="B5" s="23"/>
      <c r="C5" s="23"/>
      <c r="D5" s="23"/>
      <c r="E5" s="23"/>
      <c r="F5" s="23"/>
      <c r="H5" s="23"/>
      <c r="I5" s="23"/>
      <c r="K5" s="23"/>
      <c r="L5" s="23"/>
      <c r="S5" s="23"/>
      <c r="V5" s="148" t="str">
        <f>+'Summary Pg 1'!M5</f>
        <v>Page 1 of 8</v>
      </c>
    </row>
    <row r="6" spans="1:29" s="3" customFormat="1">
      <c r="A6" s="23"/>
      <c r="B6" s="23"/>
      <c r="C6" s="23"/>
      <c r="D6" s="23"/>
      <c r="E6" s="23"/>
      <c r="F6" s="23"/>
      <c r="H6" s="23"/>
      <c r="I6" s="23"/>
      <c r="K6" s="23"/>
      <c r="L6" s="23"/>
      <c r="S6" s="23"/>
      <c r="V6" s="148">
        <f>+'Summary Pg 1'!M6</f>
        <v>0</v>
      </c>
    </row>
    <row r="7" spans="1:29" s="3" customFormat="1">
      <c r="A7" s="23"/>
      <c r="B7" s="23"/>
      <c r="C7" s="23"/>
      <c r="D7" s="23"/>
      <c r="E7" s="23"/>
      <c r="F7" s="23"/>
      <c r="H7" s="23"/>
      <c r="I7" s="23"/>
      <c r="K7" s="23"/>
      <c r="L7" s="23"/>
      <c r="V7" s="148" t="s">
        <v>62</v>
      </c>
    </row>
    <row r="8" spans="1:29">
      <c r="O8" s="3"/>
      <c r="P8" s="3"/>
      <c r="Q8" s="3"/>
      <c r="R8" s="3"/>
      <c r="S8" s="23"/>
      <c r="T8" s="3"/>
      <c r="V8" s="149" t="str">
        <f>"Page 2 of "&amp;RIGHT('Summary Pg 1'!$M$8,2)</f>
        <v xml:space="preserve">Page 2 of </v>
      </c>
      <c r="W8" s="3"/>
      <c r="X8" s="3"/>
      <c r="Y8" s="3"/>
      <c r="Z8" s="3"/>
      <c r="AA8" s="3"/>
      <c r="AB8" s="3"/>
      <c r="AC8" s="3"/>
    </row>
    <row r="10" spans="1:29">
      <c r="B10" s="3" t="s">
        <v>136</v>
      </c>
      <c r="C10" s="3"/>
      <c r="P10" s="3"/>
    </row>
    <row r="11" spans="1:29" ht="12.75" customHeight="1">
      <c r="B11" s="411" t="s">
        <v>137</v>
      </c>
      <c r="C11" s="411"/>
      <c r="D11" s="411"/>
      <c r="E11" s="411"/>
      <c r="F11" s="411"/>
      <c r="G11" s="411"/>
      <c r="H11" s="411"/>
      <c r="I11" s="411"/>
      <c r="J11" s="411"/>
      <c r="K11" s="411"/>
      <c r="L11" s="411"/>
      <c r="M11" s="411"/>
      <c r="N11" s="411"/>
      <c r="O11" s="411"/>
      <c r="P11" s="411"/>
      <c r="Q11" s="411"/>
      <c r="R11" s="411"/>
      <c r="S11" s="411"/>
      <c r="T11" s="411"/>
      <c r="U11" s="411"/>
      <c r="V11" s="142"/>
      <c r="W11" s="134"/>
      <c r="X11" s="134"/>
      <c r="Y11" s="134"/>
      <c r="Z11" s="134"/>
    </row>
    <row r="12" spans="1:29" ht="15" customHeight="1">
      <c r="A12" s="3"/>
      <c r="B12" s="411"/>
      <c r="C12" s="411"/>
      <c r="D12" s="411"/>
      <c r="E12" s="411"/>
      <c r="F12" s="411"/>
      <c r="G12" s="411"/>
      <c r="H12" s="411"/>
      <c r="I12" s="411"/>
      <c r="J12" s="411"/>
      <c r="K12" s="411"/>
      <c r="L12" s="411"/>
      <c r="M12" s="411"/>
      <c r="N12" s="411"/>
      <c r="O12" s="411"/>
      <c r="P12" s="411"/>
      <c r="Q12" s="411"/>
      <c r="R12" s="411"/>
      <c r="S12" s="411"/>
      <c r="T12" s="411"/>
      <c r="U12" s="411"/>
      <c r="V12" s="142"/>
      <c r="W12" s="134"/>
      <c r="X12" s="134"/>
      <c r="Y12" s="134"/>
      <c r="Z12" s="134"/>
    </row>
    <row r="13" spans="1:29" ht="16.5" customHeight="1" thickBot="1">
      <c r="C13" s="134"/>
      <c r="D13" s="134"/>
      <c r="E13" s="134"/>
      <c r="F13" s="134"/>
      <c r="G13" s="134"/>
      <c r="H13" s="134"/>
      <c r="I13" s="134"/>
      <c r="J13" s="134"/>
      <c r="K13" s="134"/>
      <c r="L13" s="134"/>
      <c r="M13" s="134"/>
      <c r="P13" s="135"/>
      <c r="Q13" s="135"/>
      <c r="R13" s="135"/>
      <c r="S13" s="135"/>
      <c r="T13" s="135"/>
      <c r="U13" s="135"/>
      <c r="V13" s="135"/>
    </row>
    <row r="14" spans="1:29" ht="16.5" customHeight="1" thickBot="1">
      <c r="B14" s="412" t="s">
        <v>138</v>
      </c>
      <c r="C14" s="413"/>
      <c r="D14" s="413"/>
      <c r="E14" s="413"/>
      <c r="F14" s="413"/>
      <c r="G14" s="413"/>
      <c r="H14" s="413"/>
      <c r="I14" s="413"/>
      <c r="J14" s="413"/>
      <c r="K14" s="413"/>
      <c r="L14" s="413"/>
      <c r="M14" s="413"/>
      <c r="N14" s="413"/>
      <c r="O14" s="413"/>
      <c r="P14" s="413"/>
      <c r="Q14" s="413"/>
      <c r="R14" s="413"/>
      <c r="S14" s="413"/>
      <c r="T14" s="413"/>
      <c r="U14" s="414"/>
    </row>
    <row r="15" spans="1:29" ht="12.75" customHeight="1">
      <c r="B15" s="1"/>
      <c r="C15" s="405" t="s">
        <v>139</v>
      </c>
      <c r="D15" s="406"/>
      <c r="E15" s="407"/>
      <c r="F15" s="1"/>
      <c r="G15" s="405" t="s">
        <v>140</v>
      </c>
      <c r="H15" s="406"/>
      <c r="I15" s="406"/>
      <c r="J15" s="407"/>
      <c r="K15" s="1"/>
      <c r="L15" s="405" t="s">
        <v>141</v>
      </c>
      <c r="M15" s="407"/>
      <c r="P15" s="405" t="s">
        <v>142</v>
      </c>
      <c r="Q15" s="406"/>
      <c r="R15" s="406"/>
      <c r="S15" s="406"/>
      <c r="T15" s="406"/>
      <c r="U15" s="407"/>
    </row>
    <row r="16" spans="1:29" ht="12.75" customHeight="1">
      <c r="B16" s="1"/>
      <c r="C16" s="408"/>
      <c r="D16" s="409"/>
      <c r="E16" s="410"/>
      <c r="F16" s="1"/>
      <c r="G16" s="408"/>
      <c r="H16" s="409"/>
      <c r="I16" s="409"/>
      <c r="J16" s="410"/>
      <c r="K16" s="1"/>
      <c r="L16" s="408"/>
      <c r="M16" s="410"/>
      <c r="P16" s="408"/>
      <c r="Q16" s="409"/>
      <c r="R16" s="409"/>
      <c r="S16" s="409"/>
      <c r="T16" s="409"/>
      <c r="U16" s="410"/>
    </row>
    <row r="17" spans="1:31" ht="12.75" customHeight="1">
      <c r="B17" s="109" t="s">
        <v>99</v>
      </c>
      <c r="C17" s="94" t="s">
        <v>8</v>
      </c>
      <c r="D17" s="95" t="s">
        <v>9</v>
      </c>
      <c r="E17" s="96" t="s">
        <v>100</v>
      </c>
      <c r="F17" s="1"/>
      <c r="G17" s="94" t="s">
        <v>11</v>
      </c>
      <c r="H17" s="95" t="s">
        <v>101</v>
      </c>
      <c r="I17" s="95" t="s">
        <v>143</v>
      </c>
      <c r="J17" s="96" t="s">
        <v>144</v>
      </c>
      <c r="K17" s="1"/>
      <c r="L17" s="97" t="s">
        <v>145</v>
      </c>
      <c r="M17" s="98" t="s">
        <v>146</v>
      </c>
      <c r="P17" s="97" t="s">
        <v>147</v>
      </c>
      <c r="Q17" s="97" t="s">
        <v>148</v>
      </c>
      <c r="R17" s="97" t="s">
        <v>149</v>
      </c>
      <c r="S17" s="97" t="s">
        <v>150</v>
      </c>
      <c r="T17" s="97" t="s">
        <v>151</v>
      </c>
      <c r="U17" s="110" t="s">
        <v>152</v>
      </c>
    </row>
    <row r="18" spans="1:31" ht="51">
      <c r="A18" s="7" t="s">
        <v>14</v>
      </c>
      <c r="B18" s="9" t="s">
        <v>153</v>
      </c>
      <c r="C18" s="9" t="s">
        <v>154</v>
      </c>
      <c r="D18" s="9" t="s">
        <v>155</v>
      </c>
      <c r="E18" s="9" t="s">
        <v>156</v>
      </c>
      <c r="F18" s="8"/>
      <c r="G18" s="9" t="s">
        <v>154</v>
      </c>
      <c r="H18" s="9" t="s">
        <v>155</v>
      </c>
      <c r="I18" s="9" t="s">
        <v>157</v>
      </c>
      <c r="J18" s="9" t="s">
        <v>156</v>
      </c>
      <c r="K18" s="8"/>
      <c r="L18" s="10" t="s">
        <v>158</v>
      </c>
      <c r="M18" s="10" t="s">
        <v>159</v>
      </c>
      <c r="N18" s="8"/>
      <c r="O18" s="8"/>
      <c r="P18" s="10" t="s">
        <v>160</v>
      </c>
      <c r="Q18" s="9" t="s">
        <v>161</v>
      </c>
      <c r="R18" s="9" t="s">
        <v>162</v>
      </c>
      <c r="S18" s="100" t="s">
        <v>163</v>
      </c>
      <c r="T18" s="101" t="s">
        <v>164</v>
      </c>
      <c r="U18" s="10" t="s">
        <v>165</v>
      </c>
      <c r="V18" s="8"/>
      <c r="W18" s="8"/>
      <c r="X18" s="8"/>
      <c r="Y18" s="8"/>
      <c r="Z18" s="8"/>
      <c r="AA18" s="8"/>
      <c r="AB18" s="8"/>
      <c r="AC18" s="8"/>
      <c r="AD18" s="8"/>
      <c r="AE18" s="8"/>
    </row>
    <row r="19" spans="1:31" s="28" customFormat="1" ht="55.5" customHeight="1">
      <c r="A19" s="29"/>
      <c r="B19" s="31"/>
      <c r="C19" s="31" t="s">
        <v>166</v>
      </c>
      <c r="D19" s="31" t="s">
        <v>166</v>
      </c>
      <c r="E19" s="30" t="s">
        <v>167</v>
      </c>
      <c r="G19" s="31" t="s">
        <v>166</v>
      </c>
      <c r="H19" s="31" t="s">
        <v>166</v>
      </c>
      <c r="I19" s="31" t="s">
        <v>166</v>
      </c>
      <c r="J19" s="30" t="s">
        <v>168</v>
      </c>
      <c r="L19" s="30" t="s">
        <v>169</v>
      </c>
      <c r="M19" s="30" t="s">
        <v>170</v>
      </c>
      <c r="P19" s="31" t="str">
        <f>"(k) = (j)"</f>
        <v>(k) = (j)</v>
      </c>
      <c r="Q19" s="31" t="str">
        <f>"2 Years Prior Col (k) * Annual WACC Rate of "&amp;ROUND('Pg 4 - Inputs and Notes'!D16,4)*100&amp;"%"</f>
        <v>2 Years Prior Col (k) * Annual WACC Rate of 9.66%</v>
      </c>
      <c r="R19" s="31" t="str">
        <f>"(l) x LNS Allocation Rate of "&amp;'Pg 4 - Inputs and Notes'!F27*100&amp;"%"</f>
        <v>(l) x LNS Allocation Rate of 32.1460688471257%</v>
      </c>
      <c r="S19" s="31" t="str">
        <f>"((a) - "&amp;'Pg 4 - Inputs and Notes'!$D$39&amp;") * 12 + "&amp;'Pg 4 - Inputs and Notes'!$D$40&amp;" Months"</f>
        <v>((a) - 2026) * 12 + 4 Months</v>
      </c>
      <c r="T19" s="113" t="str">
        <f>"1 / (1 + Monthly WACC Rate of "&amp;ROUND('Pg 4 - Inputs and Notes'!E16*100,2)&amp;"%) ^ (n)"</f>
        <v>1 / (1 + Monthly WACC Rate of 0.77%) ^ (n)</v>
      </c>
      <c r="U19" s="30" t="s">
        <v>171</v>
      </c>
    </row>
    <row r="20" spans="1:31" ht="30">
      <c r="B20" s="106"/>
      <c r="C20" s="13"/>
      <c r="D20" s="14"/>
      <c r="E20" s="15"/>
      <c r="F20" s="11"/>
      <c r="G20" s="13"/>
      <c r="H20" s="14"/>
      <c r="I20" s="14"/>
      <c r="J20" s="15"/>
      <c r="K20" s="11"/>
      <c r="L20" s="13"/>
      <c r="M20" s="15"/>
      <c r="P20" s="12"/>
      <c r="Q20" s="131" t="s">
        <v>172</v>
      </c>
      <c r="R20" s="132" t="s">
        <v>173</v>
      </c>
      <c r="S20" s="102"/>
      <c r="T20" s="133" t="s">
        <v>174</v>
      </c>
      <c r="U20" s="111"/>
    </row>
    <row r="21" spans="1:31" ht="15">
      <c r="A21" s="2">
        <f>+A19+1</f>
        <v>1</v>
      </c>
      <c r="B21" s="107">
        <v>44706</v>
      </c>
      <c r="C21" s="118">
        <v>964443590.38</v>
      </c>
      <c r="D21" s="119">
        <v>964443590.38</v>
      </c>
      <c r="E21" s="120">
        <f>+C21-D21</f>
        <v>0</v>
      </c>
      <c r="F21" s="121"/>
      <c r="G21" s="122">
        <v>333605232.61000001</v>
      </c>
      <c r="H21" s="119">
        <v>964443585.87</v>
      </c>
      <c r="I21" s="14">
        <v>0</v>
      </c>
      <c r="J21" s="15">
        <f>+G21-H21+I21</f>
        <v>-630838353.25999999</v>
      </c>
      <c r="K21" s="123"/>
      <c r="L21" s="13">
        <f>+E21-J21</f>
        <v>630838353.25999999</v>
      </c>
      <c r="M21" s="15">
        <f>+L21*0.21</f>
        <v>132476054.1846</v>
      </c>
      <c r="P21" s="12">
        <f t="shared" ref="P21:P32" si="0">+M21</f>
        <v>132476054.1846</v>
      </c>
      <c r="R21" s="6"/>
      <c r="S21" s="102"/>
      <c r="T21" s="6"/>
      <c r="U21" s="5"/>
    </row>
    <row r="22" spans="1:31" ht="15">
      <c r="A22" s="2">
        <f t="shared" ref="A22:A61" si="1">+A21+1</f>
        <v>2</v>
      </c>
      <c r="B22" s="106">
        <v>2022</v>
      </c>
      <c r="C22" s="13">
        <v>915241047.27999997</v>
      </c>
      <c r="D22" s="14">
        <v>938257385.13</v>
      </c>
      <c r="E22" s="15">
        <f>+C22-D22</f>
        <v>-23016337.850000024</v>
      </c>
      <c r="F22" s="11"/>
      <c r="G22" s="13">
        <v>300823342.60999995</v>
      </c>
      <c r="H22" s="14">
        <v>938257380.62</v>
      </c>
      <c r="I22" s="14">
        <v>0</v>
      </c>
      <c r="J22" s="15">
        <f>+G22-H22+I22</f>
        <v>-637434038.00999999</v>
      </c>
      <c r="K22" s="11"/>
      <c r="L22" s="13">
        <f>+E22-J22</f>
        <v>614417700.15999997</v>
      </c>
      <c r="M22" s="15">
        <f>+L22*0.21</f>
        <v>129027717.03359999</v>
      </c>
      <c r="P22" s="12">
        <f t="shared" si="0"/>
        <v>129027717.03359999</v>
      </c>
      <c r="R22" s="6"/>
      <c r="S22" s="102">
        <f>(B22-'Pg 4 - Inputs and Notes'!$D$39)*12+'Pg 4 - Inputs and Notes'!$D$40</f>
        <v>-44</v>
      </c>
      <c r="T22" s="6"/>
      <c r="U22" s="5"/>
    </row>
    <row r="23" spans="1:31" ht="15">
      <c r="A23" s="2">
        <f t="shared" si="1"/>
        <v>3</v>
      </c>
      <c r="B23" s="106">
        <v>2023</v>
      </c>
      <c r="C23" s="13">
        <v>823690406.47000003</v>
      </c>
      <c r="D23" s="14">
        <v>906833938.82999992</v>
      </c>
      <c r="E23" s="15">
        <f t="shared" ref="E23:E61" si="2">+C23-D23</f>
        <v>-83143532.359999895</v>
      </c>
      <c r="F23" s="11"/>
      <c r="G23" s="13">
        <v>266492185.27999997</v>
      </c>
      <c r="H23" s="14">
        <v>906833934.31999993</v>
      </c>
      <c r="I23" s="14">
        <v>0</v>
      </c>
      <c r="J23" s="15">
        <f t="shared" ref="J23:J61" si="3">+G23-H23+I23</f>
        <v>-640341749.03999996</v>
      </c>
      <c r="K23" s="11"/>
      <c r="L23" s="13">
        <f t="shared" ref="L23:L61" si="4">+E23-J23</f>
        <v>557198216.68000007</v>
      </c>
      <c r="M23" s="15">
        <f t="shared" ref="M23:M61" si="5">+L23*0.21</f>
        <v>117011625.5028</v>
      </c>
      <c r="P23" s="12">
        <f t="shared" si="0"/>
        <v>117011625.5028</v>
      </c>
      <c r="Q23" s="4"/>
      <c r="R23" s="116"/>
      <c r="S23" s="102">
        <f>(B23-'Pg 4 - Inputs and Notes'!$D$39)*12+'Pg 4 - Inputs and Notes'!$D$40</f>
        <v>-32</v>
      </c>
      <c r="T23" s="103"/>
      <c r="U23" s="111"/>
    </row>
    <row r="24" spans="1:31" ht="15">
      <c r="A24" s="2">
        <f t="shared" si="1"/>
        <v>4</v>
      </c>
      <c r="B24" s="106">
        <v>2024</v>
      </c>
      <c r="C24" s="13">
        <v>741323772.02999997</v>
      </c>
      <c r="D24" s="14">
        <v>875410492.52999997</v>
      </c>
      <c r="E24" s="15">
        <f t="shared" si="2"/>
        <v>-134086720.5</v>
      </c>
      <c r="F24" s="11"/>
      <c r="G24" s="13">
        <v>230686203.68000001</v>
      </c>
      <c r="H24" s="14">
        <v>875410488.01999998</v>
      </c>
      <c r="I24" s="14">
        <v>0</v>
      </c>
      <c r="J24" s="15">
        <f t="shared" si="3"/>
        <v>-644724284.33999991</v>
      </c>
      <c r="K24" s="11"/>
      <c r="L24" s="13">
        <f t="shared" si="4"/>
        <v>510637563.83999991</v>
      </c>
      <c r="M24" s="15">
        <f t="shared" si="5"/>
        <v>107233888.40639998</v>
      </c>
      <c r="P24" s="12">
        <f t="shared" si="0"/>
        <v>107233888.40639998</v>
      </c>
      <c r="Q24" s="4">
        <f>P22*'Pg 4 - Inputs and Notes'!$D$16</f>
        <v>12457831.851037288</v>
      </c>
      <c r="R24" s="116">
        <f>+Q24*'Pg 4 - Inputs and Notes'!$F$27</f>
        <v>4004703.2036935952</v>
      </c>
      <c r="S24" s="102">
        <f>(B24-'Pg 4 - Inputs and Notes'!$D$39)*12+'Pg 4 - Inputs and Notes'!$D$40</f>
        <v>-20</v>
      </c>
      <c r="T24" s="103">
        <f>1/(1+'Pg 4 - Inputs and Notes'!$E$21)^$S24</f>
        <v>1.1150126798026554</v>
      </c>
      <c r="U24" s="111">
        <f t="shared" ref="U24:U61" si="6">+R24*T24</f>
        <v>4465294.8509646747</v>
      </c>
    </row>
    <row r="25" spans="1:31" ht="15">
      <c r="A25" s="2">
        <f t="shared" si="1"/>
        <v>5</v>
      </c>
      <c r="B25" s="106">
        <v>2025</v>
      </c>
      <c r="C25" s="13">
        <v>667214541.91999996</v>
      </c>
      <c r="D25" s="14">
        <v>843987046.23000002</v>
      </c>
      <c r="E25" s="15">
        <f t="shared" si="2"/>
        <v>-176772504.31000006</v>
      </c>
      <c r="F25" s="11"/>
      <c r="G25" s="13">
        <v>196916865.9799999</v>
      </c>
      <c r="H25" s="14">
        <v>843987041.72000003</v>
      </c>
      <c r="I25" s="14">
        <v>0</v>
      </c>
      <c r="J25" s="15">
        <f t="shared" si="3"/>
        <v>-647070175.74000013</v>
      </c>
      <c r="K25" s="11"/>
      <c r="L25" s="13">
        <f t="shared" si="4"/>
        <v>470297671.43000007</v>
      </c>
      <c r="M25" s="15">
        <f t="shared" si="5"/>
        <v>98762511.000300005</v>
      </c>
      <c r="P25" s="12">
        <f t="shared" si="0"/>
        <v>98762511.000300005</v>
      </c>
      <c r="Q25" s="4">
        <f>P23*'Pg 4 - Inputs and Notes'!$D$16</f>
        <v>11297659.050658301</v>
      </c>
      <c r="R25" s="116">
        <f>+Q25*'Pg 4 - Inputs and Notes'!$F$27</f>
        <v>3631753.2565381401</v>
      </c>
      <c r="S25" s="102">
        <f>(B25-'Pg 4 - Inputs and Notes'!$D$39)*12+'Pg 4 - Inputs and Notes'!$D$40</f>
        <v>-8</v>
      </c>
      <c r="T25" s="103">
        <f>1/(1+'Pg 4 - Inputs and Notes'!$E$21)^$S25</f>
        <v>1.0445083651547109</v>
      </c>
      <c r="U25" s="111">
        <f t="shared" si="6"/>
        <v>3793396.6566319503</v>
      </c>
    </row>
    <row r="26" spans="1:31" ht="15">
      <c r="A26" s="2">
        <f t="shared" si="1"/>
        <v>6</v>
      </c>
      <c r="B26" s="106">
        <v>2026</v>
      </c>
      <c r="C26" s="13">
        <v>600535662.08999991</v>
      </c>
      <c r="D26" s="14">
        <v>812563599.92999995</v>
      </c>
      <c r="E26" s="15">
        <f t="shared" si="2"/>
        <v>-212027937.84000003</v>
      </c>
      <c r="F26" s="11"/>
      <c r="G26" s="13">
        <v>164694498.14999998</v>
      </c>
      <c r="H26" s="14">
        <v>812563595.41999996</v>
      </c>
      <c r="I26" s="14">
        <v>0</v>
      </c>
      <c r="J26" s="15">
        <f t="shared" si="3"/>
        <v>-647869097.26999998</v>
      </c>
      <c r="K26" s="11"/>
      <c r="L26" s="13">
        <f t="shared" si="4"/>
        <v>435841159.42999995</v>
      </c>
      <c r="M26" s="15">
        <f t="shared" si="5"/>
        <v>91526643.480299979</v>
      </c>
      <c r="P26" s="12">
        <f t="shared" si="0"/>
        <v>91526643.480299979</v>
      </c>
      <c r="Q26" s="4">
        <f>P24*'Pg 4 - Inputs and Notes'!$D$16</f>
        <v>10353602.940614279</v>
      </c>
      <c r="R26" s="116">
        <f>+Q26*'Pg 4 - Inputs and Notes'!$F$27</f>
        <v>3328276.329447893</v>
      </c>
      <c r="S26" s="102">
        <f>(B26-'Pg 4 - Inputs and Notes'!$D$39)*12+'Pg 4 - Inputs and Notes'!$D$40</f>
        <v>4</v>
      </c>
      <c r="T26" s="103">
        <f>1/(1+'Pg 4 - Inputs and Notes'!$E$21)^$S26</f>
        <v>0.97846216876319392</v>
      </c>
      <c r="U26" s="111">
        <f t="shared" si="6"/>
        <v>3256592.475554788</v>
      </c>
    </row>
    <row r="27" spans="1:31" ht="15">
      <c r="A27" s="2">
        <f t="shared" si="1"/>
        <v>7</v>
      </c>
      <c r="B27" s="106">
        <v>2027</v>
      </c>
      <c r="C27" s="13">
        <v>540468632.05999994</v>
      </c>
      <c r="D27" s="14">
        <v>781140153.62999988</v>
      </c>
      <c r="E27" s="15">
        <f t="shared" si="2"/>
        <v>-240671521.56999993</v>
      </c>
      <c r="F27" s="11"/>
      <c r="G27" s="13">
        <v>133328035.83999991</v>
      </c>
      <c r="H27" s="14">
        <v>781140149.11999989</v>
      </c>
      <c r="I27" s="14">
        <v>0</v>
      </c>
      <c r="J27" s="15">
        <f t="shared" si="3"/>
        <v>-647812113.27999997</v>
      </c>
      <c r="K27" s="11"/>
      <c r="L27" s="13">
        <f t="shared" si="4"/>
        <v>407140591.71000004</v>
      </c>
      <c r="M27" s="15">
        <f t="shared" si="5"/>
        <v>85499524.259100005</v>
      </c>
      <c r="P27" s="12">
        <f t="shared" si="0"/>
        <v>85499524.259100005</v>
      </c>
      <c r="Q27" s="4">
        <f>P25*'Pg 4 - Inputs and Notes'!$D$16</f>
        <v>9535677.9420313183</v>
      </c>
      <c r="R27" s="116">
        <f>+Q27*'Pg 4 - Inputs and Notes'!$F$27</f>
        <v>3065345.5962855625</v>
      </c>
      <c r="S27" s="102">
        <f>(B27-'Pg 4 - Inputs and Notes'!$D$39)*12+'Pg 4 - Inputs and Notes'!$D$40</f>
        <v>16</v>
      </c>
      <c r="T27" s="103">
        <f>1/(1+'Pg 4 - Inputs and Notes'!$E$21)^$S27</f>
        <v>0.91659219556270966</v>
      </c>
      <c r="U27" s="111">
        <f t="shared" si="6"/>
        <v>2809671.850257867</v>
      </c>
    </row>
    <row r="28" spans="1:31" ht="15">
      <c r="A28" s="2">
        <f t="shared" si="1"/>
        <v>8</v>
      </c>
      <c r="B28" s="106">
        <v>2028</v>
      </c>
      <c r="C28" s="13">
        <v>483511525.03999996</v>
      </c>
      <c r="D28" s="14">
        <v>749716707.32999992</v>
      </c>
      <c r="E28" s="15">
        <f t="shared" si="2"/>
        <v>-266205182.28999996</v>
      </c>
      <c r="F28" s="11"/>
      <c r="G28" s="13">
        <v>106473895.24000001</v>
      </c>
      <c r="H28" s="14">
        <v>749716702.81999993</v>
      </c>
      <c r="I28" s="14">
        <v>0</v>
      </c>
      <c r="J28" s="15">
        <f t="shared" si="3"/>
        <v>-643242807.57999992</v>
      </c>
      <c r="K28" s="11"/>
      <c r="L28" s="13">
        <f t="shared" si="4"/>
        <v>377037625.28999996</v>
      </c>
      <c r="M28" s="15">
        <f t="shared" si="5"/>
        <v>79177901.310899988</v>
      </c>
      <c r="P28" s="12">
        <f t="shared" si="0"/>
        <v>79177901.310899988</v>
      </c>
      <c r="Q28" s="4">
        <f>P26*'Pg 4 - Inputs and Notes'!$D$16</f>
        <v>8837043.3933237065</v>
      </c>
      <c r="R28" s="116">
        <f>+Q28*'Pg 4 - Inputs and Notes'!$F$27</f>
        <v>2840762.0532682082</v>
      </c>
      <c r="S28" s="102">
        <f>(B28-'Pg 4 - Inputs and Notes'!$D$39)*12+'Pg 4 - Inputs and Notes'!$D$40</f>
        <v>28</v>
      </c>
      <c r="T28" s="103">
        <f>1/(1+'Pg 4 - Inputs and Notes'!$E$21)^$S28</f>
        <v>0.85863437523438724</v>
      </c>
      <c r="U28" s="111">
        <f t="shared" si="6"/>
        <v>2439175.9507975029</v>
      </c>
    </row>
    <row r="29" spans="1:31" ht="15">
      <c r="A29" s="2">
        <f t="shared" si="1"/>
        <v>9</v>
      </c>
      <c r="B29" s="106">
        <v>2029</v>
      </c>
      <c r="C29" s="13">
        <v>426582813.18999994</v>
      </c>
      <c r="D29" s="14">
        <v>718293261.02999997</v>
      </c>
      <c r="E29" s="15">
        <f t="shared" si="2"/>
        <v>-291710447.84000003</v>
      </c>
      <c r="F29" s="11"/>
      <c r="G29" s="13">
        <v>84107541.799999952</v>
      </c>
      <c r="H29" s="14">
        <v>718293256.51999998</v>
      </c>
      <c r="I29" s="14">
        <v>0</v>
      </c>
      <c r="J29" s="15">
        <f t="shared" si="3"/>
        <v>-634185714.72000003</v>
      </c>
      <c r="K29" s="11"/>
      <c r="L29" s="13">
        <f t="shared" si="4"/>
        <v>342475266.88</v>
      </c>
      <c r="M29" s="15">
        <f t="shared" si="5"/>
        <v>71919806.044799998</v>
      </c>
      <c r="P29" s="12">
        <f t="shared" si="0"/>
        <v>71919806.044799998</v>
      </c>
      <c r="Q29" s="4">
        <f>P27*'Pg 4 - Inputs and Notes'!$D$16</f>
        <v>8255115.4205586668</v>
      </c>
      <c r="R29" s="116">
        <f>+Q29*'Pg 4 - Inputs and Notes'!$F$27</f>
        <v>2653695.0865024757</v>
      </c>
      <c r="S29" s="102">
        <f>(B29-'Pg 4 - Inputs and Notes'!$D$39)*12+'Pg 4 - Inputs and Notes'!$D$40</f>
        <v>40</v>
      </c>
      <c r="T29" s="103">
        <f>1/(1+'Pg 4 - Inputs and Notes'!$E$21)^$S29</f>
        <v>0.80434133511417905</v>
      </c>
      <c r="U29" s="111">
        <f t="shared" si="6"/>
        <v>2134476.6488633379</v>
      </c>
    </row>
    <row r="30" spans="1:31" ht="15">
      <c r="A30" s="2">
        <f t="shared" si="1"/>
        <v>10</v>
      </c>
      <c r="B30" s="106">
        <v>2030</v>
      </c>
      <c r="C30" s="13">
        <v>369682490.12999988</v>
      </c>
      <c r="D30" s="14">
        <v>686869814.7299999</v>
      </c>
      <c r="E30" s="15">
        <f t="shared" si="2"/>
        <v>-317187324.60000002</v>
      </c>
      <c r="F30" s="11"/>
      <c r="G30" s="13">
        <v>64274257.700000048</v>
      </c>
      <c r="H30" s="14">
        <v>686869810.21999991</v>
      </c>
      <c r="I30" s="14">
        <v>0</v>
      </c>
      <c r="J30" s="15">
        <f t="shared" si="3"/>
        <v>-622595552.51999986</v>
      </c>
      <c r="K30" s="11"/>
      <c r="L30" s="13">
        <f t="shared" si="4"/>
        <v>305408227.91999984</v>
      </c>
      <c r="M30" s="15">
        <f t="shared" si="5"/>
        <v>64135727.863199964</v>
      </c>
      <c r="P30" s="12">
        <f t="shared" si="0"/>
        <v>64135727.863199964</v>
      </c>
      <c r="Q30" s="4">
        <f>P28*'Pg 4 - Inputs and Notes'!$D$16</f>
        <v>7644752.643281702</v>
      </c>
      <c r="R30" s="116">
        <f>+Q30*'Pg 4 - Inputs and Notes'!$F$27</f>
        <v>2457487.4479017947</v>
      </c>
      <c r="S30" s="102">
        <f>(B30-'Pg 4 - Inputs and Notes'!$D$39)*12+'Pg 4 - Inputs and Notes'!$D$40</f>
        <v>52</v>
      </c>
      <c r="T30" s="103">
        <f>1/(1+'Pg 4 - Inputs and Notes'!$E$21)^$S30</f>
        <v>0.75348134436925329</v>
      </c>
      <c r="U30" s="111">
        <f t="shared" si="6"/>
        <v>1851670.9460156097</v>
      </c>
    </row>
    <row r="31" spans="1:31" ht="15">
      <c r="A31" s="2">
        <f t="shared" si="1"/>
        <v>11</v>
      </c>
      <c r="B31" s="106">
        <v>2031</v>
      </c>
      <c r="C31" s="13">
        <v>312782167.06999993</v>
      </c>
      <c r="D31" s="14">
        <v>655446368.42999983</v>
      </c>
      <c r="E31" s="15">
        <f t="shared" si="2"/>
        <v>-342664201.3599999</v>
      </c>
      <c r="F31" s="11"/>
      <c r="G31" s="13">
        <v>48383861.689999938</v>
      </c>
      <c r="H31" s="14">
        <v>655446363.91999984</v>
      </c>
      <c r="I31" s="14">
        <v>0</v>
      </c>
      <c r="J31" s="15">
        <f t="shared" si="3"/>
        <v>-607062502.2299999</v>
      </c>
      <c r="K31" s="11"/>
      <c r="L31" s="13">
        <f t="shared" si="4"/>
        <v>264398300.87</v>
      </c>
      <c r="M31" s="15">
        <f t="shared" si="5"/>
        <v>55523643.182700001</v>
      </c>
      <c r="P31" s="12">
        <f t="shared" si="0"/>
        <v>55523643.182700001</v>
      </c>
      <c r="Q31" s="4">
        <f>P29*'Pg 4 - Inputs and Notes'!$D$16</f>
        <v>6943971.9702396672</v>
      </c>
      <c r="R31" s="116">
        <f>+Q31*'Pg 4 - Inputs and Notes'!$F$27</f>
        <v>2232214.0102783516</v>
      </c>
      <c r="S31" s="102">
        <f>(B31-'Pg 4 - Inputs and Notes'!$D$39)*12+'Pg 4 - Inputs and Notes'!$D$40</f>
        <v>64</v>
      </c>
      <c r="T31" s="103">
        <f>1/(1+'Pg 4 - Inputs and Notes'!$E$21)^$S31</f>
        <v>0.70583732493606766</v>
      </c>
      <c r="U31" s="111">
        <f t="shared" si="6"/>
        <v>1575579.9656996836</v>
      </c>
    </row>
    <row r="32" spans="1:31" ht="15">
      <c r="A32" s="2">
        <f t="shared" si="1"/>
        <v>12</v>
      </c>
      <c r="B32" s="106">
        <v>2032</v>
      </c>
      <c r="C32" s="13">
        <v>255881844.00999987</v>
      </c>
      <c r="D32" s="14">
        <v>624022922.12999988</v>
      </c>
      <c r="E32" s="15">
        <f t="shared" si="2"/>
        <v>-368141078.12</v>
      </c>
      <c r="F32" s="11"/>
      <c r="G32" s="13">
        <v>34917109.769999981</v>
      </c>
      <c r="H32" s="14">
        <v>624022917.61999989</v>
      </c>
      <c r="I32" s="14">
        <v>0</v>
      </c>
      <c r="J32" s="15">
        <f t="shared" si="3"/>
        <v>-589105807.8499999</v>
      </c>
      <c r="K32" s="11"/>
      <c r="L32" s="13">
        <f t="shared" si="4"/>
        <v>220964729.7299999</v>
      </c>
      <c r="M32" s="15">
        <f t="shared" si="5"/>
        <v>46402593.243299976</v>
      </c>
      <c r="P32" s="12">
        <f t="shared" si="0"/>
        <v>46402593.243299976</v>
      </c>
      <c r="Q32" s="4">
        <f>P30*'Pg 4 - Inputs and Notes'!$D$16</f>
        <v>6192406.8078765394</v>
      </c>
      <c r="R32" s="116">
        <f>+Q32*'Pg 4 - Inputs and Notes'!$F$27</f>
        <v>1990615.3557540886</v>
      </c>
      <c r="S32" s="102">
        <f>(B32-'Pg 4 - Inputs and Notes'!$D$39)*12+'Pg 4 - Inputs and Notes'!$D$40</f>
        <v>76</v>
      </c>
      <c r="T32" s="103">
        <f>1/(1+'Pg 4 - Inputs and Notes'!$E$21)^$S32</f>
        <v>0.66120592499865727</v>
      </c>
      <c r="U32" s="111">
        <f t="shared" si="6"/>
        <v>1316206.6676179133</v>
      </c>
    </row>
    <row r="33" spans="1:21" ht="15">
      <c r="A33" s="2">
        <f t="shared" si="1"/>
        <v>13</v>
      </c>
      <c r="B33" s="106">
        <v>2033</v>
      </c>
      <c r="C33" s="13">
        <v>198981520.94999993</v>
      </c>
      <c r="D33" s="14">
        <v>592599475.82999992</v>
      </c>
      <c r="E33" s="15">
        <f t="shared" si="2"/>
        <v>-393617954.88</v>
      </c>
      <c r="F33" s="11"/>
      <c r="G33" s="13">
        <v>22794278.889999986</v>
      </c>
      <c r="H33" s="14">
        <v>592599471.31999993</v>
      </c>
      <c r="I33" s="14">
        <v>0</v>
      </c>
      <c r="J33" s="15">
        <f t="shared" si="3"/>
        <v>-569805192.42999995</v>
      </c>
      <c r="K33" s="11"/>
      <c r="L33" s="13">
        <f t="shared" si="4"/>
        <v>176187237.54999995</v>
      </c>
      <c r="M33" s="15">
        <f t="shared" si="5"/>
        <v>36999319.885499991</v>
      </c>
      <c r="P33" s="12">
        <f>+M33</f>
        <v>36999319.885499991</v>
      </c>
      <c r="Q33" s="4">
        <f>P31*'Pg 4 - Inputs and Notes'!$D$16</f>
        <v>5360896.2975524357</v>
      </c>
      <c r="R33" s="116">
        <f>+Q33*'Pg 4 - Inputs and Notes'!$F$27</f>
        <v>1723317.4146342163</v>
      </c>
      <c r="S33" s="102">
        <f>(B33-'Pg 4 - Inputs and Notes'!$D$39)*12+'Pg 4 - Inputs and Notes'!$D$40</f>
        <v>88</v>
      </c>
      <c r="T33" s="103">
        <f>1/(1+'Pg 4 - Inputs and Notes'!$E$21)^$S33</f>
        <v>0.61939665105260555</v>
      </c>
      <c r="U33" s="111">
        <f t="shared" si="6"/>
        <v>1067417.035325068</v>
      </c>
    </row>
    <row r="34" spans="1:21" ht="15">
      <c r="A34" s="2">
        <f t="shared" si="1"/>
        <v>14</v>
      </c>
      <c r="B34" s="106">
        <v>2034</v>
      </c>
      <c r="C34" s="13">
        <v>142081197.88999987</v>
      </c>
      <c r="D34" s="14">
        <v>561176029.52999997</v>
      </c>
      <c r="E34" s="15">
        <f t="shared" si="2"/>
        <v>-419094831.6400001</v>
      </c>
      <c r="F34" s="11"/>
      <c r="G34" s="13">
        <v>12707597.979999959</v>
      </c>
      <c r="H34" s="14">
        <v>561176025.01999998</v>
      </c>
      <c r="I34" s="14">
        <v>0</v>
      </c>
      <c r="J34" s="15">
        <f t="shared" si="3"/>
        <v>-548468427.03999996</v>
      </c>
      <c r="K34" s="11"/>
      <c r="L34" s="13">
        <f t="shared" si="4"/>
        <v>129373595.39999986</v>
      </c>
      <c r="M34" s="15">
        <f t="shared" si="5"/>
        <v>27168455.033999968</v>
      </c>
      <c r="P34" s="12">
        <f t="shared" ref="P34:P61" si="7">+M34</f>
        <v>27168455.033999968</v>
      </c>
      <c r="Q34" s="4">
        <f>P32*'Pg 4 - Inputs and Notes'!$D$16</f>
        <v>4480244.3797914675</v>
      </c>
      <c r="R34" s="116">
        <f>+Q34*'Pg 4 - Inputs and Notes'!$F$27</f>
        <v>1440222.442847243</v>
      </c>
      <c r="S34" s="102">
        <f>(B34-'Pg 4 - Inputs and Notes'!$D$39)*12+'Pg 4 - Inputs and Notes'!$D$40</f>
        <v>100</v>
      </c>
      <c r="T34" s="103">
        <f>1/(1+'Pg 4 - Inputs and Notes'!$E$21)^$S34</f>
        <v>0.5802310548502152</v>
      </c>
      <c r="U34" s="111">
        <f t="shared" si="6"/>
        <v>835661.78723220958</v>
      </c>
    </row>
    <row r="35" spans="1:21" ht="15">
      <c r="A35" s="2">
        <f t="shared" si="1"/>
        <v>15</v>
      </c>
      <c r="B35" s="106">
        <v>2035</v>
      </c>
      <c r="C35" s="13">
        <v>85180874.829999924</v>
      </c>
      <c r="D35" s="14">
        <v>529752583.23000002</v>
      </c>
      <c r="E35" s="15">
        <f t="shared" si="2"/>
        <v>-444571708.4000001</v>
      </c>
      <c r="F35" s="11"/>
      <c r="G35" s="13">
        <v>5893466.4200000167</v>
      </c>
      <c r="H35" s="14">
        <v>529752578.72000003</v>
      </c>
      <c r="I35" s="14">
        <v>0</v>
      </c>
      <c r="J35" s="15">
        <f t="shared" si="3"/>
        <v>-523859112.30000001</v>
      </c>
      <c r="K35" s="11"/>
      <c r="L35" s="13">
        <f t="shared" si="4"/>
        <v>79287403.899999917</v>
      </c>
      <c r="M35" s="15">
        <f t="shared" si="5"/>
        <v>16650354.818999982</v>
      </c>
      <c r="P35" s="12">
        <f t="shared" si="7"/>
        <v>16650354.818999982</v>
      </c>
      <c r="Q35" s="4">
        <f>P33*'Pg 4 - Inputs and Notes'!$D$16</f>
        <v>3572343.3408983625</v>
      </c>
      <c r="R35" s="116">
        <f>+Q35*'Pg 4 - Inputs and Notes'!$F$27</f>
        <v>1148367.9498208964</v>
      </c>
      <c r="S35" s="102">
        <f>(B35-'Pg 4 - Inputs and Notes'!$D$39)*12+'Pg 4 - Inputs and Notes'!$D$40</f>
        <v>112</v>
      </c>
      <c r="T35" s="103">
        <f>1/(1+'Pg 4 - Inputs and Notes'!$E$21)^$S35</f>
        <v>0.5435419717566411</v>
      </c>
      <c r="U35" s="111">
        <f t="shared" si="6"/>
        <v>624186.17974778148</v>
      </c>
    </row>
    <row r="36" spans="1:21" ht="15">
      <c r="A36" s="2">
        <f t="shared" si="1"/>
        <v>16</v>
      </c>
      <c r="B36" s="106">
        <v>2036</v>
      </c>
      <c r="C36" s="13">
        <v>28736742.769999862</v>
      </c>
      <c r="D36" s="14">
        <v>498329131.93000007</v>
      </c>
      <c r="E36" s="15">
        <f t="shared" si="2"/>
        <v>-469592389.16000021</v>
      </c>
      <c r="F36" s="11"/>
      <c r="G36" s="13">
        <v>1166502.5699999928</v>
      </c>
      <c r="H36" s="14">
        <v>498329132.42000008</v>
      </c>
      <c r="I36" s="14">
        <v>0</v>
      </c>
      <c r="J36" s="15">
        <f t="shared" si="3"/>
        <v>-497162629.85000008</v>
      </c>
      <c r="K36" s="11"/>
      <c r="L36" s="13">
        <f t="shared" si="4"/>
        <v>27570240.689999878</v>
      </c>
      <c r="M36" s="15">
        <f t="shared" si="5"/>
        <v>5789750.544899974</v>
      </c>
      <c r="P36" s="12">
        <f t="shared" si="7"/>
        <v>5789750.544899974</v>
      </c>
      <c r="Q36" s="4">
        <f>P34*'Pg 4 - Inputs and Notes'!$D$16</f>
        <v>2623157.6613720995</v>
      </c>
      <c r="R36" s="116">
        <f>+Q36*'Pg 4 - Inputs and Notes'!$F$27</f>
        <v>843242.06779332645</v>
      </c>
      <c r="S36" s="102">
        <f>(B36-'Pg 4 - Inputs and Notes'!$D$39)*12+'Pg 4 - Inputs and Notes'!$D$40</f>
        <v>124</v>
      </c>
      <c r="T36" s="103">
        <f>1/(1+'Pg 4 - Inputs and Notes'!$E$21)^$S36</f>
        <v>0.50917280726617353</v>
      </c>
      <c r="U36" s="111">
        <f t="shared" si="6"/>
        <v>429355.93086326105</v>
      </c>
    </row>
    <row r="37" spans="1:21" ht="15">
      <c r="A37" s="2">
        <f t="shared" si="1"/>
        <v>17</v>
      </c>
      <c r="B37" s="106">
        <v>2037</v>
      </c>
      <c r="C37" s="13">
        <v>0</v>
      </c>
      <c r="D37" s="14">
        <v>466905685.63000011</v>
      </c>
      <c r="E37" s="15">
        <f t="shared" si="2"/>
        <v>-466905685.63000011</v>
      </c>
      <c r="F37" s="11"/>
      <c r="G37" s="13">
        <v>0</v>
      </c>
      <c r="H37" s="14">
        <v>466905686.12000012</v>
      </c>
      <c r="I37" s="14">
        <v>0</v>
      </c>
      <c r="J37" s="15">
        <f t="shared" si="3"/>
        <v>-466905686.12000012</v>
      </c>
      <c r="K37" s="11"/>
      <c r="L37" s="13">
        <f t="shared" si="4"/>
        <v>0.49000000953674316</v>
      </c>
      <c r="M37" s="15">
        <f t="shared" si="5"/>
        <v>0.10290000200271605</v>
      </c>
      <c r="P37" s="12">
        <f t="shared" si="7"/>
        <v>0.10290000200271605</v>
      </c>
      <c r="Q37" s="4">
        <f>P35*'Pg 4 - Inputs and Notes'!$D$16</f>
        <v>1607618.3115073966</v>
      </c>
      <c r="R37" s="116">
        <f>+Q37*'Pg 4 - Inputs and Notes'!$F$27</f>
        <v>516786.08921616676</v>
      </c>
      <c r="S37" s="102">
        <f>(B37-'Pg 4 - Inputs and Notes'!$D$39)*12+'Pg 4 - Inputs and Notes'!$D$40</f>
        <v>136</v>
      </c>
      <c r="T37" s="103">
        <f>1/(1+'Pg 4 - Inputs and Notes'!$E$21)^$S37</f>
        <v>0.47697686863341726</v>
      </c>
      <c r="U37" s="111">
        <f t="shared" si="6"/>
        <v>246495.01058763702</v>
      </c>
    </row>
    <row r="38" spans="1:21" ht="15">
      <c r="A38" s="2">
        <f t="shared" si="1"/>
        <v>18</v>
      </c>
      <c r="B38" s="106">
        <v>2038</v>
      </c>
      <c r="C38" s="13">
        <v>0</v>
      </c>
      <c r="D38" s="14">
        <v>435482239.33000016</v>
      </c>
      <c r="E38" s="15">
        <f t="shared" si="2"/>
        <v>-435482239.33000016</v>
      </c>
      <c r="F38" s="11"/>
      <c r="G38" s="13">
        <v>0</v>
      </c>
      <c r="H38" s="14">
        <v>435482239.82000017</v>
      </c>
      <c r="I38" s="14">
        <v>0</v>
      </c>
      <c r="J38" s="15">
        <f t="shared" si="3"/>
        <v>-435482239.82000017</v>
      </c>
      <c r="K38" s="11"/>
      <c r="L38" s="13">
        <f t="shared" si="4"/>
        <v>0.49000000953674316</v>
      </c>
      <c r="M38" s="15">
        <f t="shared" si="5"/>
        <v>0.10290000200271605</v>
      </c>
      <c r="P38" s="12">
        <f t="shared" si="7"/>
        <v>0.10290000200271605</v>
      </c>
      <c r="Q38" s="4">
        <f>P36*'Pg 4 - Inputs and Notes'!$D$16</f>
        <v>559009.64851631585</v>
      </c>
      <c r="R38" s="116">
        <f>+Q38*'Pg 4 - Inputs and Notes'!$F$27</f>
        <v>179699.62647413005</v>
      </c>
      <c r="S38" s="102">
        <f>(B38-'Pg 4 - Inputs and Notes'!$D$39)*12+'Pg 4 - Inputs and Notes'!$D$40</f>
        <v>148</v>
      </c>
      <c r="T38" s="103">
        <f>1/(1+'Pg 4 - Inputs and Notes'!$E$21)^$S38</f>
        <v>0.44681673876666667</v>
      </c>
      <c r="U38" s="111">
        <f t="shared" si="6"/>
        <v>80292.801058758952</v>
      </c>
    </row>
    <row r="39" spans="1:21" ht="15">
      <c r="A39" s="2">
        <f t="shared" si="1"/>
        <v>19</v>
      </c>
      <c r="B39" s="106">
        <v>2039</v>
      </c>
      <c r="C39" s="13">
        <v>0</v>
      </c>
      <c r="D39" s="14">
        <v>404058793.03000021</v>
      </c>
      <c r="E39" s="15">
        <f t="shared" si="2"/>
        <v>-404058793.03000021</v>
      </c>
      <c r="F39" s="11"/>
      <c r="G39" s="13">
        <v>0</v>
      </c>
      <c r="H39" s="14">
        <v>404058793.52000022</v>
      </c>
      <c r="I39" s="14">
        <v>0</v>
      </c>
      <c r="J39" s="15">
        <f t="shared" si="3"/>
        <v>-404058793.52000022</v>
      </c>
      <c r="K39" s="11"/>
      <c r="L39" s="13">
        <f t="shared" si="4"/>
        <v>0.49000000953674316</v>
      </c>
      <c r="M39" s="15">
        <f t="shared" si="5"/>
        <v>0.10290000200271605</v>
      </c>
      <c r="P39" s="12">
        <f t="shared" si="7"/>
        <v>0.10290000200271605</v>
      </c>
      <c r="Q39" s="4">
        <f>P37*'Pg 4 - Inputs and Notes'!$D$16</f>
        <v>9.9351592967223904E-3</v>
      </c>
      <c r="R39" s="116">
        <f>+Q39*'Pg 4 - Inputs and Notes'!$F$27</f>
        <v>3.193763147595985E-3</v>
      </c>
      <c r="S39" s="102">
        <f>(B39-'Pg 4 - Inputs and Notes'!$D$39)*12+'Pg 4 - Inputs and Notes'!$D$40</f>
        <v>160</v>
      </c>
      <c r="T39" s="103">
        <f>1/(1+'Pg 4 - Inputs and Notes'!$E$21)^$S39</f>
        <v>0.41856368971116259</v>
      </c>
      <c r="U39" s="111">
        <f t="shared" si="6"/>
        <v>1.3367932871213119E-3</v>
      </c>
    </row>
    <row r="40" spans="1:21" ht="15">
      <c r="A40" s="2">
        <f t="shared" si="1"/>
        <v>20</v>
      </c>
      <c r="B40" s="106">
        <v>2040</v>
      </c>
      <c r="C40" s="13">
        <v>0</v>
      </c>
      <c r="D40" s="14">
        <v>372635346.73000026</v>
      </c>
      <c r="E40" s="15">
        <f t="shared" si="2"/>
        <v>-372635346.73000026</v>
      </c>
      <c r="F40" s="11"/>
      <c r="G40" s="13">
        <v>0</v>
      </c>
      <c r="H40" s="14">
        <v>372635347.22000027</v>
      </c>
      <c r="I40" s="14">
        <v>0</v>
      </c>
      <c r="J40" s="15">
        <f t="shared" si="3"/>
        <v>-372635347.22000027</v>
      </c>
      <c r="K40" s="11"/>
      <c r="L40" s="13">
        <f t="shared" si="4"/>
        <v>0.49000000953674316</v>
      </c>
      <c r="M40" s="15">
        <f t="shared" si="5"/>
        <v>0.10290000200271605</v>
      </c>
      <c r="P40" s="12">
        <f t="shared" si="7"/>
        <v>0.10290000200271605</v>
      </c>
      <c r="Q40" s="4">
        <f>P38*'Pg 4 - Inputs and Notes'!$D$16</f>
        <v>9.9351592967223904E-3</v>
      </c>
      <c r="R40" s="116">
        <f>+Q40*'Pg 4 - Inputs and Notes'!$F$27</f>
        <v>3.193763147595985E-3</v>
      </c>
      <c r="S40" s="102">
        <f>(B40-'Pg 4 - Inputs and Notes'!$D$39)*12+'Pg 4 - Inputs and Notes'!$D$40</f>
        <v>172</v>
      </c>
      <c r="T40" s="103">
        <f>1/(1+'Pg 4 - Inputs and Notes'!$E$21)^$S40</f>
        <v>0.39209713321888717</v>
      </c>
      <c r="U40" s="111">
        <f t="shared" si="6"/>
        <v>1.2522653743525154E-3</v>
      </c>
    </row>
    <row r="41" spans="1:21" ht="15">
      <c r="A41" s="2">
        <f t="shared" si="1"/>
        <v>21</v>
      </c>
      <c r="B41" s="106">
        <v>2041</v>
      </c>
      <c r="C41" s="13">
        <v>0</v>
      </c>
      <c r="D41" s="14">
        <v>341211900.43000031</v>
      </c>
      <c r="E41" s="15">
        <f t="shared" si="2"/>
        <v>-341211900.43000031</v>
      </c>
      <c r="F41" s="11"/>
      <c r="G41" s="13">
        <v>0</v>
      </c>
      <c r="H41" s="14">
        <v>341211900.92000031</v>
      </c>
      <c r="I41" s="14">
        <v>0</v>
      </c>
      <c r="J41" s="15">
        <f t="shared" si="3"/>
        <v>-341211900.92000031</v>
      </c>
      <c r="K41" s="11"/>
      <c r="L41" s="13">
        <f t="shared" si="4"/>
        <v>0.49000000953674316</v>
      </c>
      <c r="M41" s="15">
        <f t="shared" si="5"/>
        <v>0.10290000200271605</v>
      </c>
      <c r="P41" s="12">
        <f t="shared" si="7"/>
        <v>0.10290000200271605</v>
      </c>
      <c r="Q41" s="4">
        <f>P39*'Pg 4 - Inputs and Notes'!$D$16</f>
        <v>9.9351592967223904E-3</v>
      </c>
      <c r="R41" s="116">
        <f>+Q41*'Pg 4 - Inputs and Notes'!$F$27</f>
        <v>3.193763147595985E-3</v>
      </c>
      <c r="S41" s="102">
        <f>(B41-'Pg 4 - Inputs and Notes'!$D$39)*12+'Pg 4 - Inputs and Notes'!$D$40</f>
        <v>184</v>
      </c>
      <c r="T41" s="103">
        <f>1/(1+'Pg 4 - Inputs and Notes'!$E$21)^$S41</f>
        <v>0.36730410605984687</v>
      </c>
      <c r="U41" s="111">
        <f t="shared" si="6"/>
        <v>1.173082317894626E-3</v>
      </c>
    </row>
    <row r="42" spans="1:21" ht="15">
      <c r="A42" s="2">
        <f t="shared" si="1"/>
        <v>22</v>
      </c>
      <c r="B42" s="106">
        <v>2042</v>
      </c>
      <c r="C42" s="13">
        <v>0</v>
      </c>
      <c r="D42" s="14">
        <v>309788454.13000035</v>
      </c>
      <c r="E42" s="15">
        <f t="shared" si="2"/>
        <v>-309788454.13000035</v>
      </c>
      <c r="F42" s="11"/>
      <c r="G42" s="13">
        <v>0</v>
      </c>
      <c r="H42" s="14">
        <v>309788454.62000036</v>
      </c>
      <c r="I42" s="14">
        <v>0</v>
      </c>
      <c r="J42" s="15">
        <f t="shared" si="3"/>
        <v>-309788454.62000036</v>
      </c>
      <c r="K42" s="11"/>
      <c r="L42" s="13">
        <f t="shared" si="4"/>
        <v>0.49000000953674316</v>
      </c>
      <c r="M42" s="15">
        <f t="shared" si="5"/>
        <v>0.10290000200271605</v>
      </c>
      <c r="P42" s="12">
        <f t="shared" si="7"/>
        <v>0.10290000200271605</v>
      </c>
      <c r="Q42" s="4">
        <f>P40*'Pg 4 - Inputs and Notes'!$D$16</f>
        <v>9.9351592967223904E-3</v>
      </c>
      <c r="R42" s="116">
        <f>+Q42*'Pg 4 - Inputs and Notes'!$F$27</f>
        <v>3.193763147595985E-3</v>
      </c>
      <c r="S42" s="102">
        <f>(B42-'Pg 4 - Inputs and Notes'!$D$39)*12+'Pg 4 - Inputs and Notes'!$D$40</f>
        <v>196</v>
      </c>
      <c r="T42" s="103">
        <f>1/(1+'Pg 4 - Inputs and Notes'!$E$21)^$S42</f>
        <v>0.34407878787807628</v>
      </c>
      <c r="U42" s="111">
        <f t="shared" si="6"/>
        <v>1.098906152594496E-3</v>
      </c>
    </row>
    <row r="43" spans="1:21" ht="15">
      <c r="A43" s="2">
        <f t="shared" si="1"/>
        <v>23</v>
      </c>
      <c r="B43" s="106">
        <v>2043</v>
      </c>
      <c r="C43" s="13">
        <v>0</v>
      </c>
      <c r="D43" s="14">
        <v>278365007.8300004</v>
      </c>
      <c r="E43" s="15">
        <f t="shared" si="2"/>
        <v>-278365007.8300004</v>
      </c>
      <c r="F43" s="11"/>
      <c r="G43" s="13">
        <v>0</v>
      </c>
      <c r="H43" s="14">
        <v>278365008.32000041</v>
      </c>
      <c r="I43" s="14">
        <v>0</v>
      </c>
      <c r="J43" s="15">
        <f t="shared" si="3"/>
        <v>-278365008.32000041</v>
      </c>
      <c r="K43" s="11"/>
      <c r="L43" s="13">
        <f t="shared" si="4"/>
        <v>0.49000000953674316</v>
      </c>
      <c r="M43" s="15">
        <f t="shared" si="5"/>
        <v>0.10290000200271605</v>
      </c>
      <c r="P43" s="12">
        <f t="shared" si="7"/>
        <v>0.10290000200271605</v>
      </c>
      <c r="Q43" s="4">
        <f>P41*'Pg 4 - Inputs and Notes'!$D$16</f>
        <v>9.9351592967223904E-3</v>
      </c>
      <c r="R43" s="116">
        <f>+Q43*'Pg 4 - Inputs and Notes'!$F$27</f>
        <v>3.193763147595985E-3</v>
      </c>
      <c r="S43" s="102">
        <f>(B43-'Pg 4 - Inputs and Notes'!$D$39)*12+'Pg 4 - Inputs and Notes'!$D$40</f>
        <v>208</v>
      </c>
      <c r="T43" s="103">
        <f>1/(1+'Pg 4 - Inputs and Notes'!$E$21)^$S43</f>
        <v>0.32232204953449722</v>
      </c>
      <c r="U43" s="111">
        <f t="shared" si="6"/>
        <v>1.0294202834608848E-3</v>
      </c>
    </row>
    <row r="44" spans="1:21" ht="15">
      <c r="A44" s="2">
        <f t="shared" si="1"/>
        <v>24</v>
      </c>
      <c r="B44" s="106">
        <v>2044</v>
      </c>
      <c r="C44" s="13">
        <v>0</v>
      </c>
      <c r="D44" s="14">
        <v>246941561.53000045</v>
      </c>
      <c r="E44" s="15">
        <f t="shared" si="2"/>
        <v>-246941561.53000045</v>
      </c>
      <c r="F44" s="11"/>
      <c r="G44" s="13">
        <v>0</v>
      </c>
      <c r="H44" s="14">
        <v>246941562.02000046</v>
      </c>
      <c r="I44" s="14">
        <v>0</v>
      </c>
      <c r="J44" s="15">
        <f t="shared" si="3"/>
        <v>-246941562.02000046</v>
      </c>
      <c r="K44" s="11"/>
      <c r="L44" s="13">
        <f t="shared" si="4"/>
        <v>0.49000000953674316</v>
      </c>
      <c r="M44" s="15">
        <f t="shared" si="5"/>
        <v>0.10290000200271605</v>
      </c>
      <c r="P44" s="12">
        <f t="shared" si="7"/>
        <v>0.10290000200271605</v>
      </c>
      <c r="Q44" s="4">
        <f>P42*'Pg 4 - Inputs and Notes'!$D$16</f>
        <v>9.9351592967223904E-3</v>
      </c>
      <c r="R44" s="116">
        <f>+Q44*'Pg 4 - Inputs and Notes'!$F$27</f>
        <v>3.193763147595985E-3</v>
      </c>
      <c r="S44" s="102">
        <f>(B44-'Pg 4 - Inputs and Notes'!$D$39)*12+'Pg 4 - Inputs and Notes'!$D$40</f>
        <v>220</v>
      </c>
      <c r="T44" s="103">
        <f>1/(1+'Pg 4 - Inputs and Notes'!$E$21)^$S44</f>
        <v>0.30194103000889633</v>
      </c>
      <c r="U44" s="111">
        <f t="shared" si="6"/>
        <v>9.6432813438958646E-4</v>
      </c>
    </row>
    <row r="45" spans="1:21" ht="15">
      <c r="A45" s="2">
        <f t="shared" si="1"/>
        <v>25</v>
      </c>
      <c r="B45" s="106">
        <v>2045</v>
      </c>
      <c r="C45" s="13">
        <v>0</v>
      </c>
      <c r="D45" s="14">
        <v>215518115.2300005</v>
      </c>
      <c r="E45" s="15">
        <f t="shared" si="2"/>
        <v>-215518115.2300005</v>
      </c>
      <c r="F45" s="11"/>
      <c r="G45" s="13">
        <v>0</v>
      </c>
      <c r="H45" s="14">
        <v>215518115.72000051</v>
      </c>
      <c r="I45" s="14">
        <v>0</v>
      </c>
      <c r="J45" s="15">
        <f t="shared" si="3"/>
        <v>-215518115.72000051</v>
      </c>
      <c r="K45" s="11"/>
      <c r="L45" s="13">
        <f t="shared" si="4"/>
        <v>0.49000000953674316</v>
      </c>
      <c r="M45" s="15">
        <f t="shared" si="5"/>
        <v>0.10290000200271605</v>
      </c>
      <c r="P45" s="12">
        <f t="shared" si="7"/>
        <v>0.10290000200271605</v>
      </c>
      <c r="Q45" s="4">
        <f>P43*'Pg 4 - Inputs and Notes'!$D$16</f>
        <v>9.9351592967223904E-3</v>
      </c>
      <c r="R45" s="116">
        <f>+Q45*'Pg 4 - Inputs and Notes'!$F$27</f>
        <v>3.193763147595985E-3</v>
      </c>
      <c r="S45" s="102">
        <f>(B45-'Pg 4 - Inputs and Notes'!$D$39)*12+'Pg 4 - Inputs and Notes'!$D$40</f>
        <v>232</v>
      </c>
      <c r="T45" s="103">
        <f>1/(1+'Pg 4 - Inputs and Notes'!$E$21)^$S45</f>
        <v>0.2828487400551718</v>
      </c>
      <c r="U45" s="111">
        <f t="shared" si="6"/>
        <v>9.0335188233216408E-4</v>
      </c>
    </row>
    <row r="46" spans="1:21" ht="15">
      <c r="A46" s="2">
        <f t="shared" si="1"/>
        <v>26</v>
      </c>
      <c r="B46" s="106">
        <v>2046</v>
      </c>
      <c r="C46" s="13">
        <v>0</v>
      </c>
      <c r="D46" s="14">
        <v>184094668.93000054</v>
      </c>
      <c r="E46" s="15">
        <f t="shared" si="2"/>
        <v>-184094668.93000054</v>
      </c>
      <c r="F46" s="11"/>
      <c r="G46" s="13">
        <v>0</v>
      </c>
      <c r="H46" s="14">
        <v>184094669.42000055</v>
      </c>
      <c r="I46" s="14">
        <v>0</v>
      </c>
      <c r="J46" s="15">
        <f t="shared" si="3"/>
        <v>-184094669.42000055</v>
      </c>
      <c r="K46" s="11"/>
      <c r="L46" s="13">
        <f t="shared" si="4"/>
        <v>0.49000000953674316</v>
      </c>
      <c r="M46" s="15">
        <f t="shared" si="5"/>
        <v>0.10290000200271605</v>
      </c>
      <c r="P46" s="12">
        <f t="shared" si="7"/>
        <v>0.10290000200271605</v>
      </c>
      <c r="Q46" s="4">
        <f>P44*'Pg 4 - Inputs and Notes'!$D$16</f>
        <v>9.9351592967223904E-3</v>
      </c>
      <c r="R46" s="116">
        <f>+Q46*'Pg 4 - Inputs and Notes'!$F$27</f>
        <v>3.193763147595985E-3</v>
      </c>
      <c r="S46" s="102">
        <f>(B46-'Pg 4 - Inputs and Notes'!$D$39)*12+'Pg 4 - Inputs and Notes'!$D$40</f>
        <v>244</v>
      </c>
      <c r="T46" s="103">
        <f>1/(1+'Pg 4 - Inputs and Notes'!$E$21)^$S46</f>
        <v>0.26496369091819333</v>
      </c>
      <c r="U46" s="111">
        <f t="shared" si="6"/>
        <v>8.4623127150553878E-4</v>
      </c>
    </row>
    <row r="47" spans="1:21" ht="15">
      <c r="A47" s="2">
        <f t="shared" si="1"/>
        <v>27</v>
      </c>
      <c r="B47" s="106">
        <v>2047</v>
      </c>
      <c r="C47" s="13">
        <v>0</v>
      </c>
      <c r="D47" s="14">
        <v>152671222.63000059</v>
      </c>
      <c r="E47" s="15">
        <f t="shared" si="2"/>
        <v>-152671222.63000059</v>
      </c>
      <c r="F47" s="11"/>
      <c r="G47" s="13">
        <v>0</v>
      </c>
      <c r="H47" s="14">
        <v>152671223.1200006</v>
      </c>
      <c r="I47" s="14">
        <v>0</v>
      </c>
      <c r="J47" s="15">
        <f t="shared" si="3"/>
        <v>-152671223.1200006</v>
      </c>
      <c r="K47" s="11"/>
      <c r="L47" s="13">
        <f t="shared" si="4"/>
        <v>0.49000000953674316</v>
      </c>
      <c r="M47" s="15">
        <f t="shared" si="5"/>
        <v>0.10290000200271605</v>
      </c>
      <c r="P47" s="12">
        <f t="shared" si="7"/>
        <v>0.10290000200271605</v>
      </c>
      <c r="Q47" s="4">
        <f>P45*'Pg 4 - Inputs and Notes'!$D$16</f>
        <v>9.9351592967223904E-3</v>
      </c>
      <c r="R47" s="116">
        <f>+Q47*'Pg 4 - Inputs and Notes'!$F$27</f>
        <v>3.193763147595985E-3</v>
      </c>
      <c r="S47" s="102">
        <f>(B47-'Pg 4 - Inputs and Notes'!$D$39)*12+'Pg 4 - Inputs and Notes'!$D$40</f>
        <v>256</v>
      </c>
      <c r="T47" s="103">
        <f>1/(1+'Pg 4 - Inputs and Notes'!$E$21)^$S47</f>
        <v>0.24820954652758123</v>
      </c>
      <c r="U47" s="111">
        <f t="shared" si="6"/>
        <v>7.9272250258129997E-4</v>
      </c>
    </row>
    <row r="48" spans="1:21" ht="15">
      <c r="A48" s="2">
        <f t="shared" si="1"/>
        <v>28</v>
      </c>
      <c r="B48" s="106">
        <v>2048</v>
      </c>
      <c r="C48" s="13">
        <v>0</v>
      </c>
      <c r="D48" s="14">
        <v>121247776.33000064</v>
      </c>
      <c r="E48" s="15">
        <f t="shared" si="2"/>
        <v>-121247776.33000064</v>
      </c>
      <c r="F48" s="11"/>
      <c r="G48" s="13">
        <v>0</v>
      </c>
      <c r="H48" s="14">
        <v>121247776.82000065</v>
      </c>
      <c r="I48" s="14">
        <v>0</v>
      </c>
      <c r="J48" s="15">
        <f t="shared" si="3"/>
        <v>-121247776.82000065</v>
      </c>
      <c r="K48" s="11"/>
      <c r="L48" s="13">
        <f t="shared" si="4"/>
        <v>0.49000000953674316</v>
      </c>
      <c r="M48" s="15">
        <f t="shared" si="5"/>
        <v>0.10290000200271605</v>
      </c>
      <c r="P48" s="12">
        <f t="shared" si="7"/>
        <v>0.10290000200271605</v>
      </c>
      <c r="Q48" s="4">
        <f>P46*'Pg 4 - Inputs and Notes'!$D$16</f>
        <v>9.9351592967223904E-3</v>
      </c>
      <c r="R48" s="116">
        <f>+Q48*'Pg 4 - Inputs and Notes'!$F$27</f>
        <v>3.193763147595985E-3</v>
      </c>
      <c r="S48" s="102">
        <f>(B48-'Pg 4 - Inputs and Notes'!$D$39)*12+'Pg 4 - Inputs and Notes'!$D$40</f>
        <v>268</v>
      </c>
      <c r="T48" s="103">
        <f>1/(1+'Pg 4 - Inputs and Notes'!$E$21)^$S48</f>
        <v>0.23251479768391656</v>
      </c>
      <c r="U48" s="111">
        <f t="shared" si="6"/>
        <v>7.4259719211362894E-4</v>
      </c>
    </row>
    <row r="49" spans="1:21" ht="15">
      <c r="A49" s="2">
        <f t="shared" si="1"/>
        <v>29</v>
      </c>
      <c r="B49" s="106">
        <v>2049</v>
      </c>
      <c r="C49" s="13">
        <v>0</v>
      </c>
      <c r="D49" s="14">
        <v>89824330.030000687</v>
      </c>
      <c r="E49" s="15">
        <f t="shared" si="2"/>
        <v>-89824330.030000687</v>
      </c>
      <c r="F49" s="11"/>
      <c r="G49" s="13">
        <v>0</v>
      </c>
      <c r="H49" s="14">
        <v>89824330.520000696</v>
      </c>
      <c r="I49" s="14">
        <v>0</v>
      </c>
      <c r="J49" s="15">
        <f t="shared" si="3"/>
        <v>-89824330.520000696</v>
      </c>
      <c r="K49" s="11"/>
      <c r="L49" s="13">
        <f t="shared" si="4"/>
        <v>0.49000000953674316</v>
      </c>
      <c r="M49" s="15">
        <f t="shared" si="5"/>
        <v>0.10290000200271605</v>
      </c>
      <c r="P49" s="12">
        <f t="shared" si="7"/>
        <v>0.10290000200271605</v>
      </c>
      <c r="Q49" s="4">
        <f>P47*'Pg 4 - Inputs and Notes'!$D$16</f>
        <v>9.9351592967223904E-3</v>
      </c>
      <c r="R49" s="116">
        <f>+Q49*'Pg 4 - Inputs and Notes'!$F$27</f>
        <v>3.193763147595985E-3</v>
      </c>
      <c r="S49" s="102">
        <f>(B49-'Pg 4 - Inputs and Notes'!$D$39)*12+'Pg 4 - Inputs and Notes'!$D$40</f>
        <v>280</v>
      </c>
      <c r="T49" s="103">
        <f>1/(1+'Pg 4 - Inputs and Notes'!$E$21)^$S49</f>
        <v>0.21781245684675993</v>
      </c>
      <c r="U49" s="111">
        <f t="shared" si="6"/>
        <v>6.9564139776452259E-4</v>
      </c>
    </row>
    <row r="50" spans="1:21" ht="15">
      <c r="A50" s="2">
        <f t="shared" si="1"/>
        <v>30</v>
      </c>
      <c r="B50" s="106">
        <v>2050</v>
      </c>
      <c r="C50" s="13">
        <v>0</v>
      </c>
      <c r="D50" s="14">
        <v>58400883.730000734</v>
      </c>
      <c r="E50" s="15">
        <f t="shared" si="2"/>
        <v>-58400883.730000734</v>
      </c>
      <c r="F50" s="11"/>
      <c r="G50" s="13">
        <v>0</v>
      </c>
      <c r="H50" s="14">
        <v>58400884.220000744</v>
      </c>
      <c r="I50" s="14">
        <v>0</v>
      </c>
      <c r="J50" s="15">
        <f t="shared" si="3"/>
        <v>-58400884.220000744</v>
      </c>
      <c r="K50" s="11"/>
      <c r="L50" s="13">
        <f t="shared" si="4"/>
        <v>0.49000000953674316</v>
      </c>
      <c r="M50" s="15">
        <f t="shared" si="5"/>
        <v>0.10290000200271605</v>
      </c>
      <c r="P50" s="12">
        <f t="shared" si="7"/>
        <v>0.10290000200271605</v>
      </c>
      <c r="Q50" s="4">
        <f>P48*'Pg 4 - Inputs and Notes'!$D$16</f>
        <v>9.9351592967223904E-3</v>
      </c>
      <c r="R50" s="116">
        <f>+Q50*'Pg 4 - Inputs and Notes'!$F$27</f>
        <v>3.193763147595985E-3</v>
      </c>
      <c r="S50" s="102">
        <f>(B50-'Pg 4 - Inputs and Notes'!$D$39)*12+'Pg 4 - Inputs and Notes'!$D$40</f>
        <v>292</v>
      </c>
      <c r="T50" s="103">
        <f>1/(1+'Pg 4 - Inputs and Notes'!$E$21)^$S50</f>
        <v>0.2040397722217889</v>
      </c>
      <c r="U50" s="111">
        <f t="shared" si="6"/>
        <v>6.5165470516582839E-4</v>
      </c>
    </row>
    <row r="51" spans="1:21" ht="15">
      <c r="A51" s="2">
        <f t="shared" si="1"/>
        <v>31</v>
      </c>
      <c r="B51" s="106">
        <v>2051</v>
      </c>
      <c r="C51" s="13">
        <v>0</v>
      </c>
      <c r="D51" s="14">
        <v>26977437.430000782</v>
      </c>
      <c r="E51" s="15">
        <f t="shared" si="2"/>
        <v>-26977437.430000782</v>
      </c>
      <c r="F51" s="11"/>
      <c r="G51" s="13">
        <v>0</v>
      </c>
      <c r="H51" s="14">
        <v>26977437.920000792</v>
      </c>
      <c r="I51" s="14">
        <v>0</v>
      </c>
      <c r="J51" s="15">
        <f t="shared" si="3"/>
        <v>-26977437.920000792</v>
      </c>
      <c r="K51" s="11"/>
      <c r="L51" s="13">
        <f t="shared" si="4"/>
        <v>0.49000000953674316</v>
      </c>
      <c r="M51" s="15">
        <f t="shared" si="5"/>
        <v>0.10290000200271605</v>
      </c>
      <c r="P51" s="12">
        <f t="shared" si="7"/>
        <v>0.10290000200271605</v>
      </c>
      <c r="Q51" s="4">
        <f>P49*'Pg 4 - Inputs and Notes'!$D$16</f>
        <v>9.9351592967223904E-3</v>
      </c>
      <c r="R51" s="116">
        <f>+Q51*'Pg 4 - Inputs and Notes'!$F$27</f>
        <v>3.193763147595985E-3</v>
      </c>
      <c r="S51" s="102">
        <f>(B51-'Pg 4 - Inputs and Notes'!$D$39)*12+'Pg 4 - Inputs and Notes'!$D$40</f>
        <v>304</v>
      </c>
      <c r="T51" s="103">
        <f>1/(1+'Pg 4 - Inputs and Notes'!$E$21)^$S51</f>
        <v>0.19113795992673405</v>
      </c>
      <c r="U51" s="111">
        <f t="shared" si="6"/>
        <v>6.104493725206814E-4</v>
      </c>
    </row>
    <row r="52" spans="1:21" ht="15">
      <c r="A52" s="2">
        <f t="shared" si="1"/>
        <v>32</v>
      </c>
      <c r="B52" s="106">
        <v>2052</v>
      </c>
      <c r="C52" s="13">
        <v>0</v>
      </c>
      <c r="D52" s="14">
        <v>0</v>
      </c>
      <c r="E52" s="15">
        <f t="shared" si="2"/>
        <v>0</v>
      </c>
      <c r="F52" s="11"/>
      <c r="G52" s="13">
        <v>0</v>
      </c>
      <c r="H52" s="14">
        <v>0</v>
      </c>
      <c r="I52" s="14">
        <v>0</v>
      </c>
      <c r="J52" s="15">
        <f t="shared" si="3"/>
        <v>0</v>
      </c>
      <c r="K52" s="11"/>
      <c r="L52" s="13">
        <f t="shared" si="4"/>
        <v>0</v>
      </c>
      <c r="M52" s="15">
        <f t="shared" si="5"/>
        <v>0</v>
      </c>
      <c r="P52" s="12">
        <f t="shared" si="7"/>
        <v>0</v>
      </c>
      <c r="Q52" s="4">
        <f>P50*'Pg 4 - Inputs and Notes'!$D$16</f>
        <v>9.9351592967223904E-3</v>
      </c>
      <c r="R52" s="116">
        <f>+Q52*'Pg 4 - Inputs and Notes'!$F$27</f>
        <v>3.193763147595985E-3</v>
      </c>
      <c r="S52" s="102">
        <f>(B52-'Pg 4 - Inputs and Notes'!$D$39)*12+'Pg 4 - Inputs and Notes'!$D$40</f>
        <v>316</v>
      </c>
      <c r="T52" s="103">
        <f>1/(1+'Pg 4 - Inputs and Notes'!$E$21)^$S52</f>
        <v>0.17905195309295902</v>
      </c>
      <c r="U52" s="111">
        <f t="shared" si="6"/>
        <v>5.7184952929337739E-4</v>
      </c>
    </row>
    <row r="53" spans="1:21" ht="15">
      <c r="A53" s="2">
        <f t="shared" si="1"/>
        <v>33</v>
      </c>
      <c r="B53" s="106">
        <v>2053</v>
      </c>
      <c r="C53" s="13">
        <v>0</v>
      </c>
      <c r="D53" s="14">
        <v>0</v>
      </c>
      <c r="E53" s="15">
        <f t="shared" si="2"/>
        <v>0</v>
      </c>
      <c r="F53" s="11"/>
      <c r="G53" s="13">
        <v>0</v>
      </c>
      <c r="H53" s="14">
        <v>0</v>
      </c>
      <c r="I53" s="14">
        <v>0</v>
      </c>
      <c r="J53" s="15">
        <f t="shared" si="3"/>
        <v>0</v>
      </c>
      <c r="K53" s="11"/>
      <c r="L53" s="13">
        <f t="shared" si="4"/>
        <v>0</v>
      </c>
      <c r="M53" s="15">
        <f t="shared" si="5"/>
        <v>0</v>
      </c>
      <c r="P53" s="12">
        <f t="shared" si="7"/>
        <v>0</v>
      </c>
      <c r="Q53" s="4">
        <f>P51*'Pg 4 - Inputs and Notes'!$D$16</f>
        <v>9.9351592967223904E-3</v>
      </c>
      <c r="R53" s="116">
        <f>+Q53*'Pg 4 - Inputs and Notes'!$F$27</f>
        <v>3.193763147595985E-3</v>
      </c>
      <c r="S53" s="102">
        <f>(B53-'Pg 4 - Inputs and Notes'!$D$39)*12+'Pg 4 - Inputs and Notes'!$D$40</f>
        <v>328</v>
      </c>
      <c r="T53" s="103">
        <f>1/(1+'Pg 4 - Inputs and Notes'!$E$21)^$S53</f>
        <v>0.16773016683181152</v>
      </c>
      <c r="U53" s="111">
        <f t="shared" si="6"/>
        <v>5.3569042556756601E-4</v>
      </c>
    </row>
    <row r="54" spans="1:21" ht="15">
      <c r="A54" s="2">
        <f t="shared" si="1"/>
        <v>34</v>
      </c>
      <c r="B54" s="106">
        <v>2054</v>
      </c>
      <c r="C54" s="13">
        <v>0</v>
      </c>
      <c r="D54" s="14">
        <v>0</v>
      </c>
      <c r="E54" s="15">
        <f t="shared" si="2"/>
        <v>0</v>
      </c>
      <c r="F54" s="11"/>
      <c r="G54" s="13">
        <v>0</v>
      </c>
      <c r="H54" s="14">
        <v>0</v>
      </c>
      <c r="I54" s="14">
        <v>0</v>
      </c>
      <c r="J54" s="15">
        <f t="shared" si="3"/>
        <v>0</v>
      </c>
      <c r="K54" s="11"/>
      <c r="L54" s="13">
        <f t="shared" si="4"/>
        <v>0</v>
      </c>
      <c r="M54" s="15">
        <f t="shared" si="5"/>
        <v>0</v>
      </c>
      <c r="P54" s="12">
        <f t="shared" si="7"/>
        <v>0</v>
      </c>
      <c r="Q54" s="4">
        <f>P52*'Pg 4 - Inputs and Notes'!$D$16</f>
        <v>0</v>
      </c>
      <c r="R54" s="116">
        <f>+Q54*'Pg 4 - Inputs and Notes'!$F$27</f>
        <v>0</v>
      </c>
      <c r="S54" s="102">
        <f>(B54-'Pg 4 - Inputs and Notes'!$D$39)*12+'Pg 4 - Inputs and Notes'!$D$40</f>
        <v>340</v>
      </c>
      <c r="T54" s="103">
        <f>1/(1+'Pg 4 - Inputs and Notes'!$E$21)^$S54</f>
        <v>0.15712427806258669</v>
      </c>
      <c r="U54" s="111">
        <f t="shared" si="6"/>
        <v>0</v>
      </c>
    </row>
    <row r="55" spans="1:21" ht="15">
      <c r="A55" s="2">
        <f t="shared" si="1"/>
        <v>35</v>
      </c>
      <c r="B55" s="106">
        <v>2055</v>
      </c>
      <c r="C55" s="13">
        <v>0</v>
      </c>
      <c r="D55" s="14">
        <v>0</v>
      </c>
      <c r="E55" s="15">
        <f t="shared" si="2"/>
        <v>0</v>
      </c>
      <c r="F55" s="11"/>
      <c r="G55" s="13">
        <v>0</v>
      </c>
      <c r="H55" s="14">
        <v>0</v>
      </c>
      <c r="I55" s="14">
        <v>0</v>
      </c>
      <c r="J55" s="15">
        <f t="shared" si="3"/>
        <v>0</v>
      </c>
      <c r="K55" s="11"/>
      <c r="L55" s="13">
        <f t="shared" si="4"/>
        <v>0</v>
      </c>
      <c r="M55" s="15">
        <f t="shared" si="5"/>
        <v>0</v>
      </c>
      <c r="P55" s="12">
        <f t="shared" si="7"/>
        <v>0</v>
      </c>
      <c r="Q55" s="4">
        <f>P53*'Pg 4 - Inputs and Notes'!$D$16</f>
        <v>0</v>
      </c>
      <c r="R55" s="116">
        <f>+Q55*'Pg 4 - Inputs and Notes'!$F$27</f>
        <v>0</v>
      </c>
      <c r="S55" s="102">
        <f>(B55-'Pg 4 - Inputs and Notes'!$D$39)*12+'Pg 4 - Inputs and Notes'!$D$40</f>
        <v>352</v>
      </c>
      <c r="T55" s="103">
        <f>1/(1+'Pg 4 - Inputs and Notes'!$E$21)^$S55</f>
        <v>0.14718901926237607</v>
      </c>
      <c r="U55" s="111">
        <f t="shared" si="6"/>
        <v>0</v>
      </c>
    </row>
    <row r="56" spans="1:21" ht="15">
      <c r="A56" s="2">
        <f t="shared" si="1"/>
        <v>36</v>
      </c>
      <c r="B56" s="106">
        <v>2056</v>
      </c>
      <c r="C56" s="13">
        <v>0</v>
      </c>
      <c r="D56" s="14">
        <v>0</v>
      </c>
      <c r="E56" s="15">
        <f t="shared" si="2"/>
        <v>0</v>
      </c>
      <c r="F56" s="11"/>
      <c r="G56" s="13">
        <v>0</v>
      </c>
      <c r="H56" s="14">
        <v>0</v>
      </c>
      <c r="I56" s="14">
        <v>0</v>
      </c>
      <c r="J56" s="15">
        <f t="shared" si="3"/>
        <v>0</v>
      </c>
      <c r="K56" s="11"/>
      <c r="L56" s="13">
        <f t="shared" si="4"/>
        <v>0</v>
      </c>
      <c r="M56" s="15">
        <f t="shared" si="5"/>
        <v>0</v>
      </c>
      <c r="P56" s="12">
        <f t="shared" si="7"/>
        <v>0</v>
      </c>
      <c r="Q56" s="4">
        <f>P54*'Pg 4 - Inputs and Notes'!$D$16</f>
        <v>0</v>
      </c>
      <c r="R56" s="116">
        <f>+Q56*'Pg 4 - Inputs and Notes'!$F$27</f>
        <v>0</v>
      </c>
      <c r="S56" s="102">
        <f>(B56-'Pg 4 - Inputs and Notes'!$D$39)*12+'Pg 4 - Inputs and Notes'!$D$40</f>
        <v>364</v>
      </c>
      <c r="T56" s="103">
        <f>1/(1+'Pg 4 - Inputs and Notes'!$E$21)^$S56</f>
        <v>0.13788198525749498</v>
      </c>
      <c r="U56" s="111">
        <f t="shared" si="6"/>
        <v>0</v>
      </c>
    </row>
    <row r="57" spans="1:21" ht="15">
      <c r="A57" s="2">
        <f t="shared" si="1"/>
        <v>37</v>
      </c>
      <c r="B57" s="106">
        <v>2057</v>
      </c>
      <c r="C57" s="13">
        <v>0</v>
      </c>
      <c r="D57" s="14">
        <v>0</v>
      </c>
      <c r="E57" s="15">
        <f t="shared" si="2"/>
        <v>0</v>
      </c>
      <c r="F57" s="11"/>
      <c r="G57" s="13">
        <v>0</v>
      </c>
      <c r="H57" s="14">
        <v>0</v>
      </c>
      <c r="I57" s="14">
        <v>0</v>
      </c>
      <c r="J57" s="15">
        <f t="shared" si="3"/>
        <v>0</v>
      </c>
      <c r="K57" s="11"/>
      <c r="L57" s="13">
        <f t="shared" si="4"/>
        <v>0</v>
      </c>
      <c r="M57" s="15">
        <f t="shared" si="5"/>
        <v>0</v>
      </c>
      <c r="P57" s="12">
        <f t="shared" si="7"/>
        <v>0</v>
      </c>
      <c r="Q57" s="4">
        <f>P55*'Pg 4 - Inputs and Notes'!$D$16</f>
        <v>0</v>
      </c>
      <c r="R57" s="116">
        <f>+Q57*'Pg 4 - Inputs and Notes'!$F$27</f>
        <v>0</v>
      </c>
      <c r="S57" s="102">
        <f>(B57-'Pg 4 - Inputs and Notes'!$D$39)*12+'Pg 4 - Inputs and Notes'!$D$40</f>
        <v>376</v>
      </c>
      <c r="T57" s="103">
        <f>1/(1+'Pg 4 - Inputs and Notes'!$E$21)^$S57</f>
        <v>0.12916345223184519</v>
      </c>
      <c r="U57" s="111">
        <f t="shared" si="6"/>
        <v>0</v>
      </c>
    </row>
    <row r="58" spans="1:21" ht="15">
      <c r="A58" s="2">
        <f t="shared" si="1"/>
        <v>38</v>
      </c>
      <c r="B58" s="106">
        <v>2058</v>
      </c>
      <c r="C58" s="13">
        <v>0</v>
      </c>
      <c r="D58" s="14">
        <v>0</v>
      </c>
      <c r="E58" s="15">
        <f t="shared" si="2"/>
        <v>0</v>
      </c>
      <c r="F58" s="11"/>
      <c r="G58" s="13">
        <v>0</v>
      </c>
      <c r="H58" s="14">
        <v>0</v>
      </c>
      <c r="I58" s="14">
        <v>0</v>
      </c>
      <c r="J58" s="15">
        <f t="shared" si="3"/>
        <v>0</v>
      </c>
      <c r="K58" s="11"/>
      <c r="L58" s="13">
        <f t="shared" si="4"/>
        <v>0</v>
      </c>
      <c r="M58" s="15">
        <f t="shared" si="5"/>
        <v>0</v>
      </c>
      <c r="P58" s="12">
        <f t="shared" si="7"/>
        <v>0</v>
      </c>
      <c r="Q58" s="4">
        <f>P56*'Pg 4 - Inputs and Notes'!$D$16</f>
        <v>0</v>
      </c>
      <c r="R58" s="116">
        <f>+Q58*'Pg 4 - Inputs and Notes'!$F$27</f>
        <v>0</v>
      </c>
      <c r="S58" s="102">
        <f>(B58-'Pg 4 - Inputs and Notes'!$D$39)*12+'Pg 4 - Inputs and Notes'!$D$40</f>
        <v>388</v>
      </c>
      <c r="T58" s="103">
        <f>1/(1+'Pg 4 - Inputs and Notes'!$E$21)^$S58</f>
        <v>0.12099620817971436</v>
      </c>
      <c r="U58" s="111">
        <f t="shared" si="6"/>
        <v>0</v>
      </c>
    </row>
    <row r="59" spans="1:21" ht="15">
      <c r="A59" s="2">
        <f t="shared" si="1"/>
        <v>39</v>
      </c>
      <c r="B59" s="106">
        <v>2059</v>
      </c>
      <c r="C59" s="13">
        <v>0</v>
      </c>
      <c r="D59" s="14">
        <v>0</v>
      </c>
      <c r="E59" s="15">
        <f t="shared" si="2"/>
        <v>0</v>
      </c>
      <c r="F59" s="11"/>
      <c r="G59" s="13">
        <v>0</v>
      </c>
      <c r="H59" s="14">
        <v>0</v>
      </c>
      <c r="I59" s="14">
        <v>0</v>
      </c>
      <c r="J59" s="15">
        <f t="shared" si="3"/>
        <v>0</v>
      </c>
      <c r="K59" s="11"/>
      <c r="L59" s="13">
        <f t="shared" si="4"/>
        <v>0</v>
      </c>
      <c r="M59" s="15">
        <f t="shared" si="5"/>
        <v>0</v>
      </c>
      <c r="P59" s="12">
        <f t="shared" si="7"/>
        <v>0</v>
      </c>
      <c r="Q59" s="4">
        <f>P57*'Pg 4 - Inputs and Notes'!$D$16</f>
        <v>0</v>
      </c>
      <c r="R59" s="116">
        <f>+Q59*'Pg 4 - Inputs and Notes'!$F$27</f>
        <v>0</v>
      </c>
      <c r="S59" s="102">
        <f>(B59-'Pg 4 - Inputs and Notes'!$D$39)*12+'Pg 4 - Inputs and Notes'!$D$40</f>
        <v>400</v>
      </c>
      <c r="T59" s="103">
        <f>1/(1+'Pg 4 - Inputs and Notes'!$E$21)^$S59</f>
        <v>0.11334539407935755</v>
      </c>
      <c r="U59" s="111">
        <f t="shared" si="6"/>
        <v>0</v>
      </c>
    </row>
    <row r="60" spans="1:21" ht="15">
      <c r="A60" s="2">
        <f t="shared" si="1"/>
        <v>40</v>
      </c>
      <c r="B60" s="106">
        <v>2060</v>
      </c>
      <c r="C60" s="13">
        <v>0</v>
      </c>
      <c r="D60" s="14">
        <v>0</v>
      </c>
      <c r="E60" s="15">
        <f t="shared" si="2"/>
        <v>0</v>
      </c>
      <c r="F60" s="11"/>
      <c r="G60" s="13">
        <v>0</v>
      </c>
      <c r="H60" s="14">
        <v>0</v>
      </c>
      <c r="I60" s="14">
        <v>0</v>
      </c>
      <c r="J60" s="15">
        <f t="shared" si="3"/>
        <v>0</v>
      </c>
      <c r="K60" s="11"/>
      <c r="L60" s="13">
        <f t="shared" si="4"/>
        <v>0</v>
      </c>
      <c r="M60" s="15">
        <f t="shared" si="5"/>
        <v>0</v>
      </c>
      <c r="P60" s="12">
        <f t="shared" si="7"/>
        <v>0</v>
      </c>
      <c r="Q60" s="4">
        <f>P58*'Pg 4 - Inputs and Notes'!$D$16</f>
        <v>0</v>
      </c>
      <c r="R60" s="116">
        <f>+Q60*'Pg 4 - Inputs and Notes'!$F$27</f>
        <v>0</v>
      </c>
      <c r="S60" s="102">
        <f>(B60-'Pg 4 - Inputs and Notes'!$D$39)*12+'Pg 4 - Inputs and Notes'!$D$40</f>
        <v>412</v>
      </c>
      <c r="T60" s="103">
        <f>1/(1+'Pg 4 - Inputs and Notes'!$E$21)^$S60</f>
        <v>0.10617835510946827</v>
      </c>
      <c r="U60" s="111">
        <f t="shared" si="6"/>
        <v>0</v>
      </c>
    </row>
    <row r="61" spans="1:21" ht="15">
      <c r="A61" s="2">
        <f t="shared" si="1"/>
        <v>41</v>
      </c>
      <c r="B61" s="108">
        <v>2061</v>
      </c>
      <c r="C61" s="19">
        <v>0</v>
      </c>
      <c r="D61" s="99">
        <v>0</v>
      </c>
      <c r="E61" s="18">
        <f t="shared" si="2"/>
        <v>0</v>
      </c>
      <c r="F61" s="11"/>
      <c r="G61" s="19">
        <v>0</v>
      </c>
      <c r="H61" s="99">
        <v>0</v>
      </c>
      <c r="I61" s="99">
        <v>0</v>
      </c>
      <c r="J61" s="18">
        <f t="shared" si="3"/>
        <v>0</v>
      </c>
      <c r="K61" s="11"/>
      <c r="L61" s="19">
        <f t="shared" si="4"/>
        <v>0</v>
      </c>
      <c r="M61" s="18">
        <f t="shared" si="5"/>
        <v>0</v>
      </c>
      <c r="P61" s="17">
        <f t="shared" si="7"/>
        <v>0</v>
      </c>
      <c r="Q61" s="99">
        <f>P59*'Pg 4 - Inputs and Notes'!$D$16</f>
        <v>0</v>
      </c>
      <c r="R61" s="18">
        <f>+Q61*'Pg 4 - Inputs and Notes'!$F$27</f>
        <v>0</v>
      </c>
      <c r="S61" s="104">
        <f>(B61-'Pg 4 - Inputs and Notes'!$D$39)*12+'Pg 4 - Inputs and Notes'!$D$40</f>
        <v>424</v>
      </c>
      <c r="T61" s="105">
        <f>1/(1+'Pg 4 - Inputs and Notes'!$E$21)^$S61</f>
        <v>9.9464501273506437E-2</v>
      </c>
      <c r="U61" s="112">
        <f t="shared" si="6"/>
        <v>0</v>
      </c>
    </row>
    <row r="62" spans="1:21">
      <c r="A62" s="2">
        <f>+A61+1</f>
        <v>42</v>
      </c>
    </row>
    <row r="63" spans="1:21">
      <c r="A63" s="2">
        <f t="shared" ref="A63:A65" si="8">+A62+1</f>
        <v>43</v>
      </c>
      <c r="P63" s="1" t="s">
        <v>175</v>
      </c>
      <c r="Q63" s="4"/>
      <c r="R63" s="114">
        <f>SUM(R23:R61)</f>
        <v>32056487.978362523</v>
      </c>
      <c r="U63" s="114">
        <f>SUM(U23:U61)</f>
        <v>26925474.770423025</v>
      </c>
    </row>
    <row r="64" spans="1:21">
      <c r="A64" s="2">
        <f t="shared" si="8"/>
        <v>44</v>
      </c>
      <c r="R64" s="114"/>
      <c r="T64" s="38"/>
      <c r="U64" s="114"/>
    </row>
    <row r="65" spans="1:21">
      <c r="A65" s="2">
        <f t="shared" si="8"/>
        <v>45</v>
      </c>
      <c r="P65" s="3" t="s">
        <v>176</v>
      </c>
      <c r="R65" s="115">
        <f>+R63+R64</f>
        <v>32056487.978362523</v>
      </c>
      <c r="U65" s="115">
        <f>+U63+U64</f>
        <v>26925474.770423025</v>
      </c>
    </row>
  </sheetData>
  <mergeCells count="6">
    <mergeCell ref="C15:E16"/>
    <mergeCell ref="G15:J16"/>
    <mergeCell ref="L15:M16"/>
    <mergeCell ref="P15:U16"/>
    <mergeCell ref="B11:U12"/>
    <mergeCell ref="B14:U14"/>
  </mergeCells>
  <pageMargins left="1" right="1" top="0.5" bottom="0.25" header="0.3" footer="0.3"/>
  <pageSetup paperSize="3" scale="65" orientation="landscape" r:id="rId1"/>
  <headerFooter>
    <oddHeader>&amp;R&amp;"Times New Roman,Regular"&amp;10The Narragansett Electric Company
d/b/a Rhode Island Energy
Docket No. 25-45-GE
Attachment RIAG 7-2-1
Page 2 of 9</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A8680-E6ED-409F-91B1-5DC5DBDE8670}">
  <dimension ref="A1:AD68"/>
  <sheetViews>
    <sheetView topLeftCell="J1" zoomScale="101" zoomScaleNormal="96" workbookViewId="0">
      <selection activeCell="Y23" sqref="Y23"/>
    </sheetView>
  </sheetViews>
  <sheetFormatPr defaultColWidth="9.140625" defaultRowHeight="12.75"/>
  <cols>
    <col min="1" max="1" width="7" style="213" customWidth="1"/>
    <col min="2" max="2" width="11.7109375" style="213" customWidth="1"/>
    <col min="3" max="5" width="15.7109375" style="213" customWidth="1"/>
    <col min="6" max="6" width="1.140625" style="213" customWidth="1"/>
    <col min="7" max="7" width="15.7109375" style="214" customWidth="1"/>
    <col min="8" max="10" width="15.7109375" style="213" customWidth="1"/>
    <col min="11" max="11" width="1.140625" style="213" customWidth="1"/>
    <col min="12" max="12" width="15.7109375" style="213" customWidth="1"/>
    <col min="13" max="13" width="15.7109375" style="214" customWidth="1"/>
    <col min="14" max="15" width="1.85546875" style="214" customWidth="1"/>
    <col min="16" max="18" width="15.7109375" style="214" customWidth="1"/>
    <col min="19" max="19" width="15.7109375" style="213" customWidth="1"/>
    <col min="20" max="21" width="15.7109375" style="214" customWidth="1"/>
    <col min="22" max="22" width="31.140625" style="214" customWidth="1"/>
    <col min="23" max="25" width="15.7109375" style="214" customWidth="1"/>
    <col min="26" max="16384" width="9.140625" style="214"/>
  </cols>
  <sheetData>
    <row r="1" spans="1:30" s="211" customFormat="1" ht="15">
      <c r="A1" s="210"/>
      <c r="B1" s="210"/>
      <c r="C1" s="210"/>
      <c r="D1" s="210"/>
      <c r="E1" s="210"/>
      <c r="F1" s="210"/>
      <c r="H1" s="210"/>
      <c r="I1" s="210"/>
      <c r="K1" s="210"/>
      <c r="L1" s="210"/>
      <c r="O1" s="212"/>
      <c r="S1" s="210"/>
      <c r="V1" s="187" t="str">
        <f>+'Summary Pg 1'!$M$1</f>
        <v>The Narragansett Electric Company</v>
      </c>
    </row>
    <row r="2" spans="1:30" s="211" customFormat="1" ht="15">
      <c r="A2" s="210"/>
      <c r="B2" s="210"/>
      <c r="C2" s="210"/>
      <c r="D2" s="210"/>
      <c r="E2" s="210"/>
      <c r="F2" s="210"/>
      <c r="H2" s="210"/>
      <c r="I2" s="210"/>
      <c r="K2" s="210"/>
      <c r="L2" s="210"/>
      <c r="O2" s="212"/>
      <c r="S2" s="210"/>
      <c r="V2" s="187" t="str">
        <f>+'Summary Pg 1'!$M$2</f>
        <v>d/b/a Rhode Island Energy</v>
      </c>
    </row>
    <row r="3" spans="1:30" s="211" customFormat="1" ht="15">
      <c r="A3" s="210"/>
      <c r="B3" s="210"/>
      <c r="C3" s="210"/>
      <c r="D3" s="210"/>
      <c r="E3" s="210"/>
      <c r="F3" s="210"/>
      <c r="H3" s="210"/>
      <c r="I3" s="210"/>
      <c r="K3" s="210"/>
      <c r="L3" s="210"/>
      <c r="O3" s="186"/>
      <c r="S3" s="210"/>
      <c r="V3" s="187" t="str">
        <f>+'Summary Pg 1'!$M$3</f>
        <v>Docket No. 25-45-GE</v>
      </c>
    </row>
    <row r="4" spans="1:30" s="211" customFormat="1" ht="15">
      <c r="A4" s="210"/>
      <c r="B4" s="210"/>
      <c r="C4" s="210"/>
      <c r="D4" s="210"/>
      <c r="E4" s="210"/>
      <c r="F4" s="210"/>
      <c r="H4" s="210"/>
      <c r="I4" s="210"/>
      <c r="K4" s="210"/>
      <c r="L4" s="210"/>
      <c r="O4" s="186"/>
      <c r="S4" s="210"/>
      <c r="V4" s="187" t="str">
        <f>+'Summary Pg 1'!M4</f>
        <v>Attachment PH-1-20</v>
      </c>
    </row>
    <row r="5" spans="1:30" s="211" customFormat="1" ht="15">
      <c r="A5" s="210"/>
      <c r="B5" s="210"/>
      <c r="C5" s="210"/>
      <c r="D5" s="210"/>
      <c r="E5" s="210"/>
      <c r="F5" s="210"/>
      <c r="H5" s="210"/>
      <c r="I5" s="210"/>
      <c r="K5" s="210"/>
      <c r="L5" s="210"/>
      <c r="O5" s="186"/>
      <c r="S5" s="210"/>
      <c r="V5" s="187" t="s">
        <v>177</v>
      </c>
    </row>
    <row r="6" spans="1:30" s="211" customFormat="1" ht="15">
      <c r="A6" s="210"/>
      <c r="B6" s="210"/>
      <c r="C6" s="210"/>
      <c r="D6" s="210"/>
      <c r="E6" s="210"/>
      <c r="F6" s="210"/>
      <c r="H6" s="210"/>
      <c r="I6" s="210"/>
      <c r="K6" s="210"/>
      <c r="L6" s="210"/>
      <c r="O6" s="186"/>
      <c r="S6" s="210"/>
      <c r="V6" s="187"/>
    </row>
    <row r="7" spans="1:30" s="211" customFormat="1">
      <c r="A7" s="210"/>
      <c r="B7" s="210"/>
      <c r="C7" s="210"/>
      <c r="D7" s="210"/>
      <c r="E7" s="210"/>
      <c r="F7" s="210"/>
      <c r="H7" s="210"/>
      <c r="I7" s="210"/>
      <c r="K7" s="210"/>
      <c r="L7" s="210"/>
      <c r="V7" s="187"/>
    </row>
    <row r="8" spans="1:30">
      <c r="B8" s="211" t="s">
        <v>136</v>
      </c>
      <c r="C8" s="211" t="s">
        <v>136</v>
      </c>
      <c r="P8" s="211"/>
    </row>
    <row r="9" spans="1:30" ht="12.75" customHeight="1">
      <c r="A9" s="211"/>
      <c r="B9" s="415" t="s">
        <v>178</v>
      </c>
      <c r="C9" s="415"/>
      <c r="D9" s="415"/>
      <c r="E9" s="415"/>
      <c r="F9" s="415"/>
      <c r="G9" s="415"/>
      <c r="H9" s="415"/>
      <c r="I9" s="415"/>
      <c r="J9" s="415"/>
      <c r="K9" s="415"/>
      <c r="L9" s="415"/>
      <c r="M9" s="415"/>
      <c r="N9" s="415"/>
      <c r="O9" s="415"/>
      <c r="P9" s="415"/>
      <c r="Q9" s="415"/>
      <c r="R9" s="415"/>
      <c r="S9" s="415"/>
      <c r="T9" s="415"/>
      <c r="U9" s="415"/>
      <c r="V9" s="216"/>
    </row>
    <row r="10" spans="1:30">
      <c r="B10" s="415"/>
      <c r="C10" s="415"/>
      <c r="D10" s="415"/>
      <c r="E10" s="415"/>
      <c r="F10" s="415"/>
      <c r="G10" s="415"/>
      <c r="H10" s="415"/>
      <c r="I10" s="415"/>
      <c r="J10" s="415"/>
      <c r="K10" s="415"/>
      <c r="L10" s="415"/>
      <c r="M10" s="415"/>
      <c r="N10" s="415"/>
      <c r="O10" s="415"/>
      <c r="P10" s="415"/>
      <c r="Q10" s="415"/>
      <c r="R10" s="415"/>
      <c r="S10" s="415"/>
      <c r="T10" s="415"/>
      <c r="U10" s="415"/>
      <c r="V10" s="216"/>
    </row>
    <row r="11" spans="1:30">
      <c r="C11" s="215"/>
      <c r="D11" s="215"/>
      <c r="E11" s="215"/>
      <c r="F11" s="215"/>
      <c r="G11" s="215"/>
      <c r="H11" s="215"/>
      <c r="I11" s="215"/>
      <c r="J11" s="215"/>
      <c r="K11" s="215"/>
      <c r="L11" s="215"/>
      <c r="M11" s="215"/>
      <c r="N11" s="215"/>
      <c r="O11" s="215"/>
      <c r="P11" s="215"/>
      <c r="Q11" s="215"/>
      <c r="R11" s="215"/>
      <c r="S11" s="215"/>
      <c r="T11" s="215"/>
      <c r="U11" s="215"/>
      <c r="V11" s="216"/>
    </row>
    <row r="12" spans="1:30" ht="16.5" customHeight="1">
      <c r="B12" s="416" t="s">
        <v>179</v>
      </c>
      <c r="C12" s="417"/>
      <c r="D12" s="417"/>
      <c r="E12" s="417"/>
      <c r="F12" s="417"/>
      <c r="G12" s="417"/>
      <c r="H12" s="417"/>
      <c r="I12" s="417"/>
      <c r="J12" s="417"/>
      <c r="K12" s="417"/>
      <c r="L12" s="417"/>
      <c r="M12" s="417"/>
      <c r="N12" s="417"/>
      <c r="O12" s="417"/>
      <c r="P12" s="417"/>
      <c r="Q12" s="417"/>
      <c r="R12" s="417"/>
      <c r="S12" s="417"/>
      <c r="T12" s="417"/>
      <c r="U12" s="418"/>
    </row>
    <row r="13" spans="1:30" ht="12.75" customHeight="1">
      <c r="B13" s="214"/>
      <c r="C13" s="420" t="s">
        <v>139</v>
      </c>
      <c r="D13" s="421"/>
      <c r="E13" s="422"/>
      <c r="F13" s="214"/>
      <c r="G13" s="420" t="s">
        <v>140</v>
      </c>
      <c r="H13" s="421"/>
      <c r="I13" s="421"/>
      <c r="J13" s="422"/>
      <c r="K13" s="214"/>
      <c r="L13" s="420" t="s">
        <v>180</v>
      </c>
      <c r="M13" s="422"/>
      <c r="P13" s="420" t="s">
        <v>142</v>
      </c>
      <c r="Q13" s="421"/>
      <c r="R13" s="421"/>
      <c r="S13" s="421"/>
      <c r="T13" s="421"/>
      <c r="U13" s="422"/>
    </row>
    <row r="14" spans="1:30" ht="12.75" customHeight="1">
      <c r="B14" s="214"/>
      <c r="C14" s="423"/>
      <c r="D14" s="424"/>
      <c r="E14" s="425"/>
      <c r="F14" s="214"/>
      <c r="G14" s="423"/>
      <c r="H14" s="424"/>
      <c r="I14" s="424"/>
      <c r="J14" s="425"/>
      <c r="K14" s="214"/>
      <c r="L14" s="423"/>
      <c r="M14" s="425"/>
      <c r="P14" s="423"/>
      <c r="Q14" s="424"/>
      <c r="R14" s="424"/>
      <c r="S14" s="424"/>
      <c r="T14" s="424"/>
      <c r="U14" s="425"/>
    </row>
    <row r="15" spans="1:30" ht="12.75" customHeight="1">
      <c r="B15" s="222" t="s">
        <v>99</v>
      </c>
      <c r="C15" s="219" t="s">
        <v>8</v>
      </c>
      <c r="D15" s="220" t="s">
        <v>9</v>
      </c>
      <c r="E15" s="221" t="s">
        <v>100</v>
      </c>
      <c r="F15" s="214"/>
      <c r="G15" s="219" t="s">
        <v>11</v>
      </c>
      <c r="H15" s="220" t="s">
        <v>101</v>
      </c>
      <c r="I15" s="220" t="s">
        <v>143</v>
      </c>
      <c r="J15" s="221" t="s">
        <v>144</v>
      </c>
      <c r="K15" s="214"/>
      <c r="L15" s="217" t="s">
        <v>145</v>
      </c>
      <c r="M15" s="218" t="s">
        <v>146</v>
      </c>
      <c r="P15" s="217" t="s">
        <v>147</v>
      </c>
      <c r="Q15" s="217" t="s">
        <v>148</v>
      </c>
      <c r="R15" s="217" t="s">
        <v>149</v>
      </c>
      <c r="S15" s="217" t="s">
        <v>150</v>
      </c>
      <c r="T15" s="217" t="s">
        <v>151</v>
      </c>
      <c r="U15" s="223" t="s">
        <v>152</v>
      </c>
    </row>
    <row r="16" spans="1:30" ht="51">
      <c r="A16" s="224" t="s">
        <v>14</v>
      </c>
      <c r="B16" s="225" t="s">
        <v>153</v>
      </c>
      <c r="C16" s="225" t="s">
        <v>154</v>
      </c>
      <c r="D16" s="225" t="s">
        <v>155</v>
      </c>
      <c r="E16" s="225" t="s">
        <v>156</v>
      </c>
      <c r="F16" s="226"/>
      <c r="G16" s="225" t="s">
        <v>154</v>
      </c>
      <c r="H16" s="225" t="s">
        <v>155</v>
      </c>
      <c r="I16" s="225" t="s">
        <v>157</v>
      </c>
      <c r="J16" s="225" t="s">
        <v>156</v>
      </c>
      <c r="K16" s="226"/>
      <c r="L16" s="227" t="s">
        <v>158</v>
      </c>
      <c r="M16" s="227" t="s">
        <v>181</v>
      </c>
      <c r="N16" s="226"/>
      <c r="O16" s="226"/>
      <c r="P16" s="227" t="s">
        <v>160</v>
      </c>
      <c r="Q16" s="225" t="s">
        <v>161</v>
      </c>
      <c r="R16" s="225" t="s">
        <v>162</v>
      </c>
      <c r="S16" s="228" t="s">
        <v>163</v>
      </c>
      <c r="T16" s="229" t="s">
        <v>164</v>
      </c>
      <c r="U16" s="227" t="s">
        <v>165</v>
      </c>
      <c r="V16" s="226"/>
      <c r="W16" s="226"/>
      <c r="X16" s="226"/>
      <c r="Y16" s="226"/>
      <c r="Z16" s="226"/>
      <c r="AA16" s="226"/>
      <c r="AB16" s="226"/>
      <c r="AC16" s="226"/>
      <c r="AD16" s="226"/>
    </row>
    <row r="17" spans="1:21" s="233" customFormat="1" ht="48" customHeight="1">
      <c r="A17" s="230"/>
      <c r="B17" s="231"/>
      <c r="C17" s="231" t="s">
        <v>166</v>
      </c>
      <c r="D17" s="231" t="s">
        <v>166</v>
      </c>
      <c r="E17" s="232" t="s">
        <v>167</v>
      </c>
      <c r="G17" s="231" t="s">
        <v>166</v>
      </c>
      <c r="H17" s="231" t="s">
        <v>166</v>
      </c>
      <c r="I17" s="231" t="s">
        <v>166</v>
      </c>
      <c r="J17" s="232" t="s">
        <v>168</v>
      </c>
      <c r="L17" s="232" t="s">
        <v>169</v>
      </c>
      <c r="M17" s="232" t="s">
        <v>170</v>
      </c>
      <c r="P17" s="231" t="str">
        <f>"(k) = (j)"</f>
        <v>(k) = (j)</v>
      </c>
      <c r="Q17" s="231" t="str">
        <f>"Prior Year Col (k) * Annual WACC Rate of "&amp;ROUND('Pg 4 - Inputs and Notes'!D17,4)*100&amp;"%"</f>
        <v>Prior Year Col (k) * Annual WACC Rate of 8.28%</v>
      </c>
      <c r="R17" s="231" t="s">
        <v>12</v>
      </c>
      <c r="S17" s="231" t="str">
        <f>"((a) - "&amp;'Pg 4 - Inputs and Notes'!$D$39&amp;") * 12 + "&amp;'Pg 4 - Inputs and Notes'!$D$40&amp;" Months"</f>
        <v>((a) - 2026) * 12 + 4 Months</v>
      </c>
      <c r="T17" s="234" t="str">
        <f>"1 / (1 + Monthly Disc Rate of "&amp;ROUND('Pg 4 - Inputs and Notes'!E21*100,2)&amp;"%) ^ (n)"</f>
        <v>1 / (1 + Monthly Disc Rate of 0.55%) ^ (n)</v>
      </c>
      <c r="U17" s="232" t="s">
        <v>171</v>
      </c>
    </row>
    <row r="18" spans="1:21" ht="30">
      <c r="B18" s="235"/>
      <c r="C18" s="236"/>
      <c r="D18" s="237"/>
      <c r="E18" s="238"/>
      <c r="F18" s="239"/>
      <c r="G18" s="236"/>
      <c r="H18" s="237"/>
      <c r="I18" s="237"/>
      <c r="J18" s="238"/>
      <c r="K18" s="239"/>
      <c r="L18" s="236"/>
      <c r="M18" s="238"/>
      <c r="P18" s="240"/>
      <c r="Q18" s="241" t="s">
        <v>182</v>
      </c>
      <c r="R18" s="242"/>
      <c r="S18" s="243"/>
      <c r="T18" s="244" t="s">
        <v>183</v>
      </c>
      <c r="U18" s="245"/>
    </row>
    <row r="19" spans="1:21" ht="15">
      <c r="A19" s="213">
        <f>+A17+1</f>
        <v>1</v>
      </c>
      <c r="B19" s="246">
        <v>44706</v>
      </c>
      <c r="C19" s="247">
        <v>1255806818.9200001</v>
      </c>
      <c r="D19" s="248">
        <v>1255806818.9200001</v>
      </c>
      <c r="E19" s="249">
        <f>+C19-D19</f>
        <v>0</v>
      </c>
      <c r="F19" s="250"/>
      <c r="G19" s="251">
        <v>472340468.04000002</v>
      </c>
      <c r="H19" s="248">
        <v>1255806818.1200004</v>
      </c>
      <c r="I19" s="237">
        <v>170504121.82834169</v>
      </c>
      <c r="J19" s="238">
        <f>+G19-H19+I19</f>
        <v>-612962228.25165868</v>
      </c>
      <c r="K19" s="252"/>
      <c r="L19" s="236">
        <f>+E19-J19</f>
        <v>612962228.25165868</v>
      </c>
      <c r="M19" s="238">
        <f>+L19*0.21</f>
        <v>128722067.93284832</v>
      </c>
      <c r="N19" s="253"/>
      <c r="O19" s="253"/>
      <c r="P19" s="240">
        <f t="shared" ref="P19:P30" si="0">+M19</f>
        <v>128722067.93284832</v>
      </c>
      <c r="R19" s="254"/>
      <c r="S19" s="243"/>
      <c r="T19" s="254"/>
      <c r="U19" s="255"/>
    </row>
    <row r="20" spans="1:21" ht="15">
      <c r="A20" s="213">
        <f t="shared" ref="A20:A59" si="1">+A19+1</f>
        <v>2</v>
      </c>
      <c r="B20" s="235">
        <v>2022</v>
      </c>
      <c r="C20" s="236">
        <v>1199022578.28</v>
      </c>
      <c r="D20" s="237">
        <v>1204081360.2700002</v>
      </c>
      <c r="E20" s="238">
        <f>+C20-D20</f>
        <v>-5058781.990000248</v>
      </c>
      <c r="F20" s="239"/>
      <c r="G20" s="236">
        <v>438256488.83999997</v>
      </c>
      <c r="H20" s="237">
        <v>1204081359.4700003</v>
      </c>
      <c r="I20" s="237">
        <v>156295445.00931323</v>
      </c>
      <c r="J20" s="238">
        <f>+G20-H20+I20</f>
        <v>-609529425.62068713</v>
      </c>
      <c r="K20" s="239"/>
      <c r="L20" s="236">
        <f>+E20-J20</f>
        <v>604470643.63068688</v>
      </c>
      <c r="M20" s="238">
        <f>+L20*0.21</f>
        <v>126938835.16244423</v>
      </c>
      <c r="P20" s="240">
        <f t="shared" si="0"/>
        <v>126938835.16244423</v>
      </c>
      <c r="R20" s="254"/>
      <c r="S20" s="243">
        <f>(B20-'Pg 4 - Inputs and Notes'!$D$39)*12+'Pg 4 - Inputs and Notes'!$D$40</f>
        <v>-44</v>
      </c>
      <c r="T20" s="254"/>
      <c r="U20" s="255"/>
    </row>
    <row r="21" spans="1:21" ht="15">
      <c r="A21" s="213">
        <f t="shared" si="1"/>
        <v>3</v>
      </c>
      <c r="B21" s="235">
        <v>2023</v>
      </c>
      <c r="C21" s="236">
        <v>1105975000.1800001</v>
      </c>
      <c r="D21" s="237">
        <v>1142010809.8900003</v>
      </c>
      <c r="E21" s="238">
        <f t="shared" ref="E21:E59" si="2">+C21-D21</f>
        <v>-36035809.710000277</v>
      </c>
      <c r="F21" s="239"/>
      <c r="G21" s="236">
        <v>403286091.08999979</v>
      </c>
      <c r="H21" s="237">
        <v>1142010809.0900002</v>
      </c>
      <c r="I21" s="237">
        <v>131937713.31955013</v>
      </c>
      <c r="J21" s="238">
        <f t="shared" ref="J21:J59" si="3">+G21-H21+I21</f>
        <v>-606787004.6804502</v>
      </c>
      <c r="K21" s="239"/>
      <c r="L21" s="236">
        <f t="shared" ref="L21:L59" si="4">+E21-J21</f>
        <v>570751194.97044992</v>
      </c>
      <c r="M21" s="238">
        <f t="shared" ref="M21:M59" si="5">+L21*0.21</f>
        <v>119857750.94379447</v>
      </c>
      <c r="P21" s="240">
        <f t="shared" si="0"/>
        <v>119857750.94379447</v>
      </c>
      <c r="Q21" s="253">
        <f>P20*'Pg 4 - Inputs and Notes'!$D$17</f>
        <v>10506211.275587229</v>
      </c>
      <c r="R21" s="242">
        <f>Q21*(IF($B21&lt;'Pg 4 - Inputs and Notes'!$D$35,0,IF($B21='Pg 4 - Inputs and Notes'!$D$35,((12-'Pg 4 - Inputs and Notes'!$D$34+1)/12),1)))</f>
        <v>0</v>
      </c>
      <c r="S21" s="243">
        <f>(B21-'Pg 4 - Inputs and Notes'!$D$39)*12+'Pg 4 - Inputs and Notes'!$D$40</f>
        <v>-32</v>
      </c>
      <c r="T21" s="256">
        <f>1/(1+'Pg 4 - Inputs and Notes'!$E$21)^$S21</f>
        <v>1.1902760356893363</v>
      </c>
      <c r="U21" s="245">
        <f>+R21*T21</f>
        <v>0</v>
      </c>
    </row>
    <row r="22" spans="1:21" ht="15">
      <c r="A22" s="213">
        <f t="shared" si="1"/>
        <v>4</v>
      </c>
      <c r="B22" s="235">
        <v>2024</v>
      </c>
      <c r="C22" s="236">
        <v>1020926095.63</v>
      </c>
      <c r="D22" s="237">
        <v>1079940259.5100002</v>
      </c>
      <c r="E22" s="238">
        <f t="shared" si="2"/>
        <v>-59014163.880000234</v>
      </c>
      <c r="F22" s="239"/>
      <c r="G22" s="236">
        <v>369038073.88999987</v>
      </c>
      <c r="H22" s="237">
        <v>1079940258.7100003</v>
      </c>
      <c r="I22" s="237">
        <v>107579981.62978703</v>
      </c>
      <c r="J22" s="238">
        <f t="shared" si="3"/>
        <v>-603322203.19021344</v>
      </c>
      <c r="K22" s="239"/>
      <c r="L22" s="236">
        <f t="shared" si="4"/>
        <v>544308039.31021321</v>
      </c>
      <c r="M22" s="238">
        <f t="shared" si="5"/>
        <v>114304688.25514477</v>
      </c>
      <c r="P22" s="240">
        <f t="shared" si="0"/>
        <v>114304688.25514477</v>
      </c>
      <c r="Q22" s="253">
        <f>P21*'Pg 4 - Inputs and Notes'!$D$17</f>
        <v>9920138.7252431456</v>
      </c>
      <c r="R22" s="242">
        <f>Q22*(IF($B22&lt;'Pg 4 - Inputs and Notes'!$D$35,0,IF($B22='Pg 4 - Inputs and Notes'!$D$35,((12-'Pg 4 - Inputs and Notes'!$D$34+1)/12),1)))</f>
        <v>0</v>
      </c>
      <c r="S22" s="243">
        <f>(B22-'Pg 4 - Inputs and Notes'!$D$39)*12+'Pg 4 - Inputs and Notes'!$D$40</f>
        <v>-20</v>
      </c>
      <c r="T22" s="256">
        <f>1/(1+'Pg 4 - Inputs and Notes'!$E$21)^$S22</f>
        <v>1.1150126798026554</v>
      </c>
      <c r="U22" s="245">
        <f t="shared" ref="U22:U58" si="6">+R22*T22</f>
        <v>0</v>
      </c>
    </row>
    <row r="23" spans="1:21" ht="15">
      <c r="A23" s="213">
        <f t="shared" si="1"/>
        <v>5</v>
      </c>
      <c r="B23" s="235">
        <v>2025</v>
      </c>
      <c r="C23" s="236">
        <v>943501747</v>
      </c>
      <c r="D23" s="237">
        <v>1017869709.1300002</v>
      </c>
      <c r="E23" s="238">
        <f t="shared" si="2"/>
        <v>-74367962.130000234</v>
      </c>
      <c r="F23" s="239"/>
      <c r="G23" s="236">
        <v>337135920.28999996</v>
      </c>
      <c r="H23" s="237">
        <v>1017869708.3300003</v>
      </c>
      <c r="I23" s="237">
        <v>83222249.940023929</v>
      </c>
      <c r="J23" s="238">
        <f t="shared" si="3"/>
        <v>-597511538.09997642</v>
      </c>
      <c r="K23" s="239"/>
      <c r="L23" s="236">
        <f t="shared" si="4"/>
        <v>523143575.96997619</v>
      </c>
      <c r="M23" s="238">
        <f t="shared" si="5"/>
        <v>109860150.953695</v>
      </c>
      <c r="N23" s="257"/>
      <c r="O23" s="257"/>
      <c r="P23" s="240">
        <f t="shared" si="0"/>
        <v>109860150.953695</v>
      </c>
      <c r="Q23" s="253">
        <f>P22*'Pg 4 - Inputs and Notes'!$D$17</f>
        <v>9460534.3042724151</v>
      </c>
      <c r="R23" s="242">
        <f>Q23*(IF($B23&lt;'Pg 4 - Inputs and Notes'!$D$35,0,IF($B23='Pg 4 - Inputs and Notes'!$D$35,((12-'Pg 4 - Inputs and Notes'!$D$34+1)/12),1)))</f>
        <v>0</v>
      </c>
      <c r="S23" s="243">
        <f>(B23-'Pg 4 - Inputs and Notes'!$D$39)*12+'Pg 4 - Inputs and Notes'!$D$40</f>
        <v>-8</v>
      </c>
      <c r="T23" s="256">
        <f>1/(1+'Pg 4 - Inputs and Notes'!$E$21)^$S23</f>
        <v>1.0445083651547109</v>
      </c>
      <c r="U23" s="245">
        <f t="shared" si="6"/>
        <v>0</v>
      </c>
    </row>
    <row r="24" spans="1:21" ht="15">
      <c r="A24" s="213">
        <f t="shared" si="1"/>
        <v>6</v>
      </c>
      <c r="B24" s="235">
        <v>2026</v>
      </c>
      <c r="C24" s="236">
        <v>872944774.46000004</v>
      </c>
      <c r="D24" s="237">
        <v>955799158.75000024</v>
      </c>
      <c r="E24" s="238">
        <f t="shared" si="2"/>
        <v>-82854384.2900002</v>
      </c>
      <c r="F24" s="239"/>
      <c r="G24" s="236">
        <v>307591350.8599999</v>
      </c>
      <c r="H24" s="237">
        <v>955799157.95000029</v>
      </c>
      <c r="I24" s="237">
        <v>58864518.25026083</v>
      </c>
      <c r="J24" s="238">
        <f t="shared" si="3"/>
        <v>-589343288.83973956</v>
      </c>
      <c r="K24" s="239"/>
      <c r="L24" s="236">
        <f t="shared" si="4"/>
        <v>506488904.54973936</v>
      </c>
      <c r="M24" s="238">
        <f t="shared" si="5"/>
        <v>106362669.95544526</v>
      </c>
      <c r="N24" s="257"/>
      <c r="O24" s="257"/>
      <c r="P24" s="240">
        <f t="shared" si="0"/>
        <v>106362669.95544526</v>
      </c>
      <c r="Q24" s="253">
        <f>P23*'Pg 4 - Inputs and Notes'!$D$17</f>
        <v>9092678.0225324463</v>
      </c>
      <c r="R24" s="242">
        <f>Q24*(IF($B24&lt;'Pg 4 - Inputs and Notes'!$D$35,0,IF($B24='Pg 4 - Inputs and Notes'!$D$35,((12-'Pg 4 - Inputs and Notes'!$D$34+1)/12),1)))</f>
        <v>0</v>
      </c>
      <c r="S24" s="243">
        <f>(B24-'Pg 4 - Inputs and Notes'!$D$39)*12+'Pg 4 - Inputs and Notes'!$D$40</f>
        <v>4</v>
      </c>
      <c r="T24" s="256">
        <f>1/(1+'Pg 4 - Inputs and Notes'!$E$21)^$S24</f>
        <v>0.97846216876319392</v>
      </c>
      <c r="U24" s="245">
        <f t="shared" si="6"/>
        <v>0</v>
      </c>
    </row>
    <row r="25" spans="1:21" ht="15">
      <c r="A25" s="213">
        <f t="shared" si="1"/>
        <v>7</v>
      </c>
      <c r="B25" s="235">
        <v>2027</v>
      </c>
      <c r="C25" s="236">
        <v>807444215.83000004</v>
      </c>
      <c r="D25" s="237">
        <v>893728608.37000024</v>
      </c>
      <c r="E25" s="238">
        <f t="shared" si="2"/>
        <v>-86284392.5400002</v>
      </c>
      <c r="F25" s="239"/>
      <c r="G25" s="236">
        <v>280624382.98000002</v>
      </c>
      <c r="H25" s="237">
        <v>893728607.57000029</v>
      </c>
      <c r="I25" s="237">
        <v>34506786.560497731</v>
      </c>
      <c r="J25" s="238">
        <f t="shared" si="3"/>
        <v>-578597438.02950251</v>
      </c>
      <c r="K25" s="239"/>
      <c r="L25" s="236">
        <f t="shared" si="4"/>
        <v>492313045.48950231</v>
      </c>
      <c r="M25" s="238">
        <f t="shared" si="5"/>
        <v>103385739.55279548</v>
      </c>
      <c r="N25" s="257"/>
      <c r="O25" s="257"/>
      <c r="P25" s="240">
        <f t="shared" si="0"/>
        <v>103385739.55279548</v>
      </c>
      <c r="Q25" s="253">
        <f>P24*'Pg 4 - Inputs and Notes'!$D$17</f>
        <v>8803205.7404452469</v>
      </c>
      <c r="R25" s="242">
        <f>Q25*(IF($B25&lt;'Pg 4 - Inputs and Notes'!$D$35,0,IF($B25='Pg 4 - Inputs and Notes'!$D$35,((12-'Pg 4 - Inputs and Notes'!$D$34+1)/12),1)))</f>
        <v>2934401.9134817487</v>
      </c>
      <c r="S25" s="243">
        <f>(B25-'Pg 4 - Inputs and Notes'!$D$39)*12+'Pg 4 - Inputs and Notes'!$D$40</f>
        <v>16</v>
      </c>
      <c r="T25" s="256">
        <f>1/(1+'Pg 4 - Inputs and Notes'!$E$21)^$S25</f>
        <v>0.91659219556270966</v>
      </c>
      <c r="U25" s="245">
        <f t="shared" si="6"/>
        <v>2689649.8925416525</v>
      </c>
    </row>
    <row r="26" spans="1:21" ht="15">
      <c r="A26" s="213">
        <f t="shared" si="1"/>
        <v>8</v>
      </c>
      <c r="B26" s="235">
        <v>2028</v>
      </c>
      <c r="C26" s="236">
        <v>746645496.1500001</v>
      </c>
      <c r="D26" s="237">
        <v>831658057.99000025</v>
      </c>
      <c r="E26" s="238">
        <f t="shared" si="2"/>
        <v>-85012561.840000153</v>
      </c>
      <c r="F26" s="239"/>
      <c r="G26" s="236">
        <v>254658724.92999983</v>
      </c>
      <c r="H26" s="237">
        <v>831658057.1900003</v>
      </c>
      <c r="I26" s="237">
        <v>10149054.870734632</v>
      </c>
      <c r="J26" s="238">
        <f t="shared" si="3"/>
        <v>-566850277.38926578</v>
      </c>
      <c r="K26" s="239"/>
      <c r="L26" s="236">
        <f t="shared" si="4"/>
        <v>481837715.54926562</v>
      </c>
      <c r="M26" s="238">
        <f t="shared" si="5"/>
        <v>101185920.26534578</v>
      </c>
      <c r="P26" s="240">
        <f t="shared" si="0"/>
        <v>101185920.26534578</v>
      </c>
      <c r="Q26" s="253">
        <f>P25*'Pg 4 - Inputs and Notes'!$D$17</f>
        <v>8556817.3146893848</v>
      </c>
      <c r="R26" s="242">
        <f>Q26*(IF($B26&lt;'Pg 4 - Inputs and Notes'!$D$35,0,IF($B26='Pg 4 - Inputs and Notes'!$D$35,((12-'Pg 4 - Inputs and Notes'!$D$34+1)/12),1)))</f>
        <v>8556817.3146893848</v>
      </c>
      <c r="S26" s="243">
        <f>(B26-'Pg 4 - Inputs and Notes'!$D$39)*12+'Pg 4 - Inputs and Notes'!$D$40</f>
        <v>28</v>
      </c>
      <c r="T26" s="256">
        <f>1/(1+'Pg 4 - Inputs and Notes'!$E$21)^$S26</f>
        <v>0.85863437523438724</v>
      </c>
      <c r="U26" s="245">
        <f t="shared" si="6"/>
        <v>7347177.4889931073</v>
      </c>
    </row>
    <row r="27" spans="1:21" ht="15">
      <c r="A27" s="213">
        <f t="shared" si="1"/>
        <v>9</v>
      </c>
      <c r="B27" s="235">
        <v>2029</v>
      </c>
      <c r="C27" s="236">
        <v>691111069.23000002</v>
      </c>
      <c r="D27" s="237">
        <v>769587507.61000037</v>
      </c>
      <c r="E27" s="238">
        <f t="shared" si="2"/>
        <v>-78476438.380000353</v>
      </c>
      <c r="F27" s="239"/>
      <c r="G27" s="236">
        <v>228870298.89999986</v>
      </c>
      <c r="H27" s="237">
        <v>769587506.81000042</v>
      </c>
      <c r="I27" s="237">
        <v>0</v>
      </c>
      <c r="J27" s="238">
        <f t="shared" si="3"/>
        <v>-540717207.91000056</v>
      </c>
      <c r="K27" s="239"/>
      <c r="L27" s="236">
        <f t="shared" si="4"/>
        <v>462240769.53000021</v>
      </c>
      <c r="M27" s="238">
        <f t="shared" si="5"/>
        <v>97070561.601300046</v>
      </c>
      <c r="P27" s="240">
        <f t="shared" si="0"/>
        <v>97070561.601300046</v>
      </c>
      <c r="Q27" s="253">
        <f>P26*'Pg 4 - Inputs and Notes'!$D$17</f>
        <v>8374747.2163425544</v>
      </c>
      <c r="R27" s="242">
        <f>Q27*(IF($B27&lt;'Pg 4 - Inputs and Notes'!$D$35,0,IF($B27='Pg 4 - Inputs and Notes'!$D$35,((12-'Pg 4 - Inputs and Notes'!$D$34+1)/12),1)))</f>
        <v>8374747.2163425544</v>
      </c>
      <c r="S27" s="243">
        <f>(B27-'Pg 4 - Inputs and Notes'!$D$39)*12+'Pg 4 - Inputs and Notes'!$D$40</f>
        <v>40</v>
      </c>
      <c r="T27" s="256">
        <f>1/(1+'Pg 4 - Inputs and Notes'!$E$21)^$S27</f>
        <v>0.80434133511417905</v>
      </c>
      <c r="U27" s="245">
        <f t="shared" si="6"/>
        <v>6736155.3572367243</v>
      </c>
    </row>
    <row r="28" spans="1:21" ht="15">
      <c r="A28" s="213">
        <f t="shared" si="1"/>
        <v>10</v>
      </c>
      <c r="B28" s="235">
        <v>2030</v>
      </c>
      <c r="C28" s="236">
        <v>637285979.86000001</v>
      </c>
      <c r="D28" s="237">
        <v>707516957.2300005</v>
      </c>
      <c r="E28" s="238">
        <f t="shared" si="2"/>
        <v>-70230977.370000482</v>
      </c>
      <c r="F28" s="239"/>
      <c r="G28" s="236">
        <v>203649094.87999988</v>
      </c>
      <c r="H28" s="237">
        <v>707516956.43000054</v>
      </c>
      <c r="I28" s="237">
        <v>0</v>
      </c>
      <c r="J28" s="238">
        <f t="shared" si="3"/>
        <v>-503867861.55000067</v>
      </c>
      <c r="K28" s="239"/>
      <c r="L28" s="236">
        <f t="shared" si="4"/>
        <v>433636884.18000019</v>
      </c>
      <c r="M28" s="238">
        <f t="shared" si="5"/>
        <v>91063745.67780003</v>
      </c>
      <c r="P28" s="240">
        <f t="shared" si="0"/>
        <v>91063745.67780003</v>
      </c>
      <c r="Q28" s="253">
        <f>P27*'Pg 4 - Inputs and Notes'!$D$17</f>
        <v>8034135.7120385133</v>
      </c>
      <c r="R28" s="242">
        <f>Q28*(IF($B28&lt;'Pg 4 - Inputs and Notes'!$D$35,0,IF($B28='Pg 4 - Inputs and Notes'!$D$35,((12-'Pg 4 - Inputs and Notes'!$D$34+1)/12),1)))</f>
        <v>8034135.7120385133</v>
      </c>
      <c r="S28" s="243">
        <f>(B28-'Pg 4 - Inputs and Notes'!$D$39)*12+'Pg 4 - Inputs and Notes'!$D$40</f>
        <v>52</v>
      </c>
      <c r="T28" s="256">
        <f>1/(1+'Pg 4 - Inputs and Notes'!$E$21)^$S28</f>
        <v>0.75348134436925329</v>
      </c>
      <c r="U28" s="245">
        <f t="shared" si="6"/>
        <v>6053571.3771518068</v>
      </c>
    </row>
    <row r="29" spans="1:21" ht="15">
      <c r="A29" s="213">
        <f t="shared" si="1"/>
        <v>11</v>
      </c>
      <c r="B29" s="235">
        <v>2031</v>
      </c>
      <c r="C29" s="236">
        <v>583472194.07000005</v>
      </c>
      <c r="D29" s="237">
        <v>645446406.85000062</v>
      </c>
      <c r="E29" s="238">
        <f t="shared" si="2"/>
        <v>-61974212.780000567</v>
      </c>
      <c r="F29" s="239"/>
      <c r="G29" s="236">
        <v>179217500.96000004</v>
      </c>
      <c r="H29" s="237">
        <v>645446406.05000067</v>
      </c>
      <c r="I29" s="237">
        <v>0</v>
      </c>
      <c r="J29" s="238">
        <f t="shared" si="3"/>
        <v>-466228905.09000063</v>
      </c>
      <c r="K29" s="239"/>
      <c r="L29" s="236">
        <f t="shared" si="4"/>
        <v>404254692.31000006</v>
      </c>
      <c r="M29" s="238">
        <f t="shared" si="5"/>
        <v>84893485.385100007</v>
      </c>
      <c r="P29" s="240">
        <f t="shared" si="0"/>
        <v>84893485.385100007</v>
      </c>
      <c r="Q29" s="253">
        <f>P28*'Pg 4 - Inputs and Notes'!$D$17</f>
        <v>7536975.9806994628</v>
      </c>
      <c r="R29" s="242">
        <f>Q29*(IF($B29&lt;'Pg 4 - Inputs and Notes'!$D$35,0,IF($B29='Pg 4 - Inputs and Notes'!$D$35,((12-'Pg 4 - Inputs and Notes'!$D$34+1)/12),1)))</f>
        <v>7536975.9806994628</v>
      </c>
      <c r="S29" s="243">
        <f>(B29-'Pg 4 - Inputs and Notes'!$D$39)*12+'Pg 4 - Inputs and Notes'!$D$40</f>
        <v>64</v>
      </c>
      <c r="T29" s="256">
        <f>1/(1+'Pg 4 - Inputs and Notes'!$E$21)^$S29</f>
        <v>0.70583732493606766</v>
      </c>
      <c r="U29" s="245">
        <f t="shared" si="6"/>
        <v>5319878.9643243039</v>
      </c>
    </row>
    <row r="30" spans="1:21" ht="15">
      <c r="A30" s="213">
        <f t="shared" si="1"/>
        <v>12</v>
      </c>
      <c r="B30" s="235">
        <v>2032</v>
      </c>
      <c r="C30" s="236">
        <v>529666399.25999999</v>
      </c>
      <c r="D30" s="237">
        <v>583375856.47000074</v>
      </c>
      <c r="E30" s="238">
        <f t="shared" si="2"/>
        <v>-53709457.210000753</v>
      </c>
      <c r="F30" s="239"/>
      <c r="G30" s="236">
        <v>155365265.58999991</v>
      </c>
      <c r="H30" s="237">
        <v>583375855.67000079</v>
      </c>
      <c r="I30" s="237">
        <v>0</v>
      </c>
      <c r="J30" s="238">
        <f t="shared" si="3"/>
        <v>-428010590.08000088</v>
      </c>
      <c r="K30" s="239"/>
      <c r="L30" s="236">
        <f t="shared" si="4"/>
        <v>374301132.87000012</v>
      </c>
      <c r="M30" s="238">
        <f t="shared" si="5"/>
        <v>78603237.902700022</v>
      </c>
      <c r="P30" s="240">
        <f t="shared" si="0"/>
        <v>78603237.902700022</v>
      </c>
      <c r="Q30" s="253">
        <f>P29*'Pg 4 - Inputs and Notes'!$D$17</f>
        <v>7026288.6234575678</v>
      </c>
      <c r="R30" s="242">
        <f>Q30*(IF($B30&lt;'Pg 4 - Inputs and Notes'!$D$35,0,IF($B30='Pg 4 - Inputs and Notes'!$D$35,((12-'Pg 4 - Inputs and Notes'!$D$34+1)/12),1)))</f>
        <v>7026288.6234575678</v>
      </c>
      <c r="S30" s="243">
        <f>(B30-'Pg 4 - Inputs and Notes'!$D$39)*12+'Pg 4 - Inputs and Notes'!$D$40</f>
        <v>76</v>
      </c>
      <c r="T30" s="256">
        <f>1/(1+'Pg 4 - Inputs and Notes'!$E$21)^$S30</f>
        <v>0.66120592499865727</v>
      </c>
      <c r="U30" s="245">
        <f t="shared" si="6"/>
        <v>4645823.6685808031</v>
      </c>
    </row>
    <row r="31" spans="1:21" ht="15">
      <c r="A31" s="213">
        <f t="shared" si="1"/>
        <v>13</v>
      </c>
      <c r="B31" s="235">
        <v>2033</v>
      </c>
      <c r="C31" s="236">
        <v>475853739.59000015</v>
      </c>
      <c r="D31" s="237">
        <v>521305306.09000087</v>
      </c>
      <c r="E31" s="238">
        <f t="shared" si="2"/>
        <v>-45451566.500000715</v>
      </c>
      <c r="F31" s="239"/>
      <c r="G31" s="236">
        <v>132554779.36999989</v>
      </c>
      <c r="H31" s="237">
        <v>521305305.29000092</v>
      </c>
      <c r="I31" s="237">
        <v>0</v>
      </c>
      <c r="J31" s="238">
        <f t="shared" si="3"/>
        <v>-388750525.92000103</v>
      </c>
      <c r="K31" s="239"/>
      <c r="L31" s="236">
        <f t="shared" si="4"/>
        <v>343298959.42000031</v>
      </c>
      <c r="M31" s="238">
        <f t="shared" si="5"/>
        <v>72092781.478200063</v>
      </c>
      <c r="P31" s="240">
        <f>+M31</f>
        <v>72092781.478200063</v>
      </c>
      <c r="Q31" s="253">
        <f>P30*'Pg 4 - Inputs and Notes'!$D$17</f>
        <v>6505670.4143708572</v>
      </c>
      <c r="R31" s="242">
        <f>Q31*(IF($B31&lt;'Pg 4 - Inputs and Notes'!$D$35,0,IF($B31='Pg 4 - Inputs and Notes'!$D$35,((12-'Pg 4 - Inputs and Notes'!$D$34+1)/12),1)))</f>
        <v>6505670.4143708572</v>
      </c>
      <c r="S31" s="243">
        <f>(B31-'Pg 4 - Inputs and Notes'!$D$39)*12+'Pg 4 - Inputs and Notes'!$D$40</f>
        <v>88</v>
      </c>
      <c r="T31" s="256">
        <f>1/(1+'Pg 4 - Inputs and Notes'!$E$21)^$S31</f>
        <v>0.61939665105260555</v>
      </c>
      <c r="U31" s="245">
        <f t="shared" si="6"/>
        <v>4029590.4675133256</v>
      </c>
    </row>
    <row r="32" spans="1:21" ht="15">
      <c r="A32" s="213">
        <f t="shared" si="1"/>
        <v>14</v>
      </c>
      <c r="B32" s="235">
        <v>2034</v>
      </c>
      <c r="C32" s="236">
        <v>422029776.50000012</v>
      </c>
      <c r="D32" s="237">
        <v>459234755.71000099</v>
      </c>
      <c r="E32" s="238">
        <f t="shared" si="2"/>
        <v>-37204979.210000873</v>
      </c>
      <c r="F32" s="239"/>
      <c r="G32" s="236">
        <v>110392370.03999996</v>
      </c>
      <c r="H32" s="237">
        <v>459234754.91000104</v>
      </c>
      <c r="I32" s="237">
        <v>0</v>
      </c>
      <c r="J32" s="238">
        <f t="shared" si="3"/>
        <v>-348842384.87000108</v>
      </c>
      <c r="K32" s="239"/>
      <c r="L32" s="236">
        <f t="shared" si="4"/>
        <v>311637405.66000021</v>
      </c>
      <c r="M32" s="238">
        <f t="shared" si="5"/>
        <v>65443855.188600041</v>
      </c>
      <c r="P32" s="240">
        <f t="shared" ref="P32:P58" si="7">+M32</f>
        <v>65443855.188600041</v>
      </c>
      <c r="Q32" s="253">
        <f>P31*'Pg 4 - Inputs and Notes'!$D$17</f>
        <v>5966826.4064770658</v>
      </c>
      <c r="R32" s="242">
        <f>Q32*(IF($B32&lt;'Pg 4 - Inputs and Notes'!$D$35,0,IF($B32='Pg 4 - Inputs and Notes'!$D$35,((12-'Pg 4 - Inputs and Notes'!$D$34+1)/12),1)))</f>
        <v>5966826.4064770658</v>
      </c>
      <c r="S32" s="243">
        <f>(B32-'Pg 4 - Inputs and Notes'!$D$39)*12+'Pg 4 - Inputs and Notes'!$D$40</f>
        <v>100</v>
      </c>
      <c r="T32" s="256">
        <f>1/(1+'Pg 4 - Inputs and Notes'!$E$21)^$S32</f>
        <v>0.5802310548502152</v>
      </c>
      <c r="U32" s="245">
        <f t="shared" si="6"/>
        <v>3462137.9799383068</v>
      </c>
    </row>
    <row r="33" spans="1:21" ht="15">
      <c r="A33" s="213">
        <f t="shared" si="1"/>
        <v>15</v>
      </c>
      <c r="B33" s="235">
        <v>2035</v>
      </c>
      <c r="C33" s="236">
        <v>368217116.83000016</v>
      </c>
      <c r="D33" s="237">
        <v>397164205.33000112</v>
      </c>
      <c r="E33" s="238">
        <f t="shared" si="2"/>
        <v>-28947088.500000954</v>
      </c>
      <c r="F33" s="239"/>
      <c r="G33" s="236">
        <v>88912266.129999876</v>
      </c>
      <c r="H33" s="237">
        <v>397164204.53000116</v>
      </c>
      <c r="I33" s="237">
        <v>0</v>
      </c>
      <c r="J33" s="238">
        <f t="shared" si="3"/>
        <v>-308251938.40000129</v>
      </c>
      <c r="K33" s="239"/>
      <c r="L33" s="236">
        <f t="shared" si="4"/>
        <v>279304849.90000033</v>
      </c>
      <c r="M33" s="238">
        <f t="shared" si="5"/>
        <v>58654018.479000069</v>
      </c>
      <c r="P33" s="240">
        <f t="shared" si="7"/>
        <v>58654018.479000069</v>
      </c>
      <c r="Q33" s="253">
        <f>P32*'Pg 4 - Inputs and Notes'!$D$17</f>
        <v>5416521.8108428745</v>
      </c>
      <c r="R33" s="242">
        <f>Q33*(IF($B33&lt;'Pg 4 - Inputs and Notes'!$D$35,0,IF($B33='Pg 4 - Inputs and Notes'!$D$35,((12-'Pg 4 - Inputs and Notes'!$D$34+1)/12),1)))</f>
        <v>5416521.8108428745</v>
      </c>
      <c r="S33" s="243">
        <f>(B33-'Pg 4 - Inputs and Notes'!$D$39)*12+'Pg 4 - Inputs and Notes'!$D$40</f>
        <v>112</v>
      </c>
      <c r="T33" s="256">
        <f>1/(1+'Pg 4 - Inputs and Notes'!$E$21)^$S33</f>
        <v>0.5435419717566411</v>
      </c>
      <c r="U33" s="245">
        <f t="shared" si="6"/>
        <v>2944106.9451283882</v>
      </c>
    </row>
    <row r="34" spans="1:21" ht="15">
      <c r="A34" s="213">
        <f t="shared" si="1"/>
        <v>16</v>
      </c>
      <c r="B34" s="235">
        <v>2036</v>
      </c>
      <c r="C34" s="236">
        <v>314393131.60000014</v>
      </c>
      <c r="D34" s="237">
        <v>335093654.95000124</v>
      </c>
      <c r="E34" s="238">
        <f t="shared" si="2"/>
        <v>-20700523.350001097</v>
      </c>
      <c r="F34" s="239"/>
      <c r="G34" s="236">
        <v>68287914.089999914</v>
      </c>
      <c r="H34" s="237">
        <v>335093654.15000129</v>
      </c>
      <c r="I34" s="237">
        <v>0</v>
      </c>
      <c r="J34" s="238">
        <f t="shared" si="3"/>
        <v>-266805740.06000137</v>
      </c>
      <c r="K34" s="239"/>
      <c r="L34" s="236">
        <f t="shared" si="4"/>
        <v>246105216.71000028</v>
      </c>
      <c r="M34" s="238">
        <f t="shared" si="5"/>
        <v>51682095.509100057</v>
      </c>
      <c r="P34" s="240">
        <f t="shared" si="7"/>
        <v>51682095.509100057</v>
      </c>
      <c r="Q34" s="253">
        <f>P33*'Pg 4 - Inputs and Notes'!$D$17</f>
        <v>4854554.632662084</v>
      </c>
      <c r="R34" s="242">
        <f>Q34*(IF($B34&lt;'Pg 4 - Inputs and Notes'!$D$35,0,IF($B34='Pg 4 - Inputs and Notes'!$D$35,((12-'Pg 4 - Inputs and Notes'!$D$34+1)/12),1)))</f>
        <v>4854554.632662084</v>
      </c>
      <c r="S34" s="243">
        <f>(B34-'Pg 4 - Inputs and Notes'!$D$39)*12+'Pg 4 - Inputs and Notes'!$D$40</f>
        <v>124</v>
      </c>
      <c r="T34" s="256">
        <f>1/(1+'Pg 4 - Inputs and Notes'!$E$21)^$S34</f>
        <v>0.50917280726617353</v>
      </c>
      <c r="U34" s="245">
        <f t="shared" si="6"/>
        <v>2471807.2103395611</v>
      </c>
    </row>
    <row r="35" spans="1:21" ht="15">
      <c r="A35" s="213">
        <f t="shared" si="1"/>
        <v>17</v>
      </c>
      <c r="B35" s="235">
        <v>2037</v>
      </c>
      <c r="C35" s="236">
        <v>260580373.1400001</v>
      </c>
      <c r="D35" s="237">
        <v>273023104.57000136</v>
      </c>
      <c r="E35" s="238">
        <f t="shared" si="2"/>
        <v>-12442731.430001259</v>
      </c>
      <c r="F35" s="239"/>
      <c r="G35" s="236">
        <v>49009420.859999895</v>
      </c>
      <c r="H35" s="237">
        <v>273023103.77000141</v>
      </c>
      <c r="I35" s="237">
        <v>0</v>
      </c>
      <c r="J35" s="238">
        <f t="shared" si="3"/>
        <v>-224013682.91000152</v>
      </c>
      <c r="K35" s="239"/>
      <c r="L35" s="236">
        <f t="shared" si="4"/>
        <v>211570951.48000026</v>
      </c>
      <c r="M35" s="238">
        <f t="shared" si="5"/>
        <v>44429899.810800053</v>
      </c>
      <c r="P35" s="240">
        <f t="shared" si="7"/>
        <v>44429899.810800053</v>
      </c>
      <c r="Q35" s="253">
        <f>P34*'Pg 4 - Inputs and Notes'!$D$17</f>
        <v>4277516.9150467245</v>
      </c>
      <c r="R35" s="242">
        <f>Q35*(IF($B35&lt;'Pg 4 - Inputs and Notes'!$D$35,0,IF($B35='Pg 4 - Inputs and Notes'!$D$35,((12-'Pg 4 - Inputs and Notes'!$D$34+1)/12),1)))</f>
        <v>4277516.9150467245</v>
      </c>
      <c r="S35" s="243">
        <f>(B35-'Pg 4 - Inputs and Notes'!$D$39)*12+'Pg 4 - Inputs and Notes'!$D$40</f>
        <v>136</v>
      </c>
      <c r="T35" s="256">
        <f>1/(1+'Pg 4 - Inputs and Notes'!$E$21)^$S35</f>
        <v>0.47697686863341726</v>
      </c>
      <c r="U35" s="245">
        <f t="shared" si="6"/>
        <v>2040276.6236654618</v>
      </c>
    </row>
    <row r="36" spans="1:21" ht="15">
      <c r="A36" s="213">
        <f t="shared" si="1"/>
        <v>18</v>
      </c>
      <c r="B36" s="235">
        <v>2038</v>
      </c>
      <c r="C36" s="236">
        <v>206756785.43000007</v>
      </c>
      <c r="D36" s="237">
        <v>210952554.19000149</v>
      </c>
      <c r="E36" s="238">
        <f t="shared" si="2"/>
        <v>-4195768.760001421</v>
      </c>
      <c r="F36" s="239"/>
      <c r="G36" s="236">
        <v>33438730.809999704</v>
      </c>
      <c r="H36" s="237">
        <v>210952553.39000154</v>
      </c>
      <c r="I36" s="237">
        <v>0</v>
      </c>
      <c r="J36" s="238">
        <f t="shared" si="3"/>
        <v>-177513822.58000183</v>
      </c>
      <c r="K36" s="239"/>
      <c r="L36" s="236">
        <f t="shared" si="4"/>
        <v>173318053.82000041</v>
      </c>
      <c r="M36" s="238">
        <f t="shared" si="5"/>
        <v>36396791.302200086</v>
      </c>
      <c r="P36" s="240">
        <f t="shared" si="7"/>
        <v>36396791.302200086</v>
      </c>
      <c r="Q36" s="253">
        <f>P35*'Pg 4 - Inputs and Notes'!$D$17</f>
        <v>3677282.1632409431</v>
      </c>
      <c r="R36" s="242">
        <f>Q36*(IF($B36&lt;'Pg 4 - Inputs and Notes'!$D$35,0,IF($B36='Pg 4 - Inputs and Notes'!$D$35,((12-'Pg 4 - Inputs and Notes'!$D$34+1)/12),1)))</f>
        <v>3677282.1632409431</v>
      </c>
      <c r="S36" s="243">
        <f>(B36-'Pg 4 - Inputs and Notes'!$D$39)*12+'Pg 4 - Inputs and Notes'!$D$40</f>
        <v>148</v>
      </c>
      <c r="T36" s="256">
        <f>1/(1+'Pg 4 - Inputs and Notes'!$E$21)^$S36</f>
        <v>0.44681673876666667</v>
      </c>
      <c r="U36" s="245">
        <f t="shared" si="6"/>
        <v>1643071.2237041513</v>
      </c>
    </row>
    <row r="37" spans="1:21" ht="15">
      <c r="A37" s="213">
        <f t="shared" si="1"/>
        <v>19</v>
      </c>
      <c r="B37" s="235">
        <v>2039</v>
      </c>
      <c r="C37" s="236">
        <v>152944501.10000014</v>
      </c>
      <c r="D37" s="237">
        <v>148882003.81000161</v>
      </c>
      <c r="E37" s="238">
        <f t="shared" si="2"/>
        <v>4062497.2899985313</v>
      </c>
      <c r="F37" s="239"/>
      <c r="G37" s="236">
        <v>21167881.569999933</v>
      </c>
      <c r="H37" s="237">
        <v>148882003.01000166</v>
      </c>
      <c r="I37" s="237">
        <v>0</v>
      </c>
      <c r="J37" s="238">
        <f t="shared" si="3"/>
        <v>-127714121.44000173</v>
      </c>
      <c r="K37" s="239"/>
      <c r="L37" s="236">
        <f t="shared" si="4"/>
        <v>131776618.73000026</v>
      </c>
      <c r="M37" s="238">
        <f t="shared" si="5"/>
        <v>27673089.933300052</v>
      </c>
      <c r="P37" s="240">
        <f t="shared" si="7"/>
        <v>27673089.933300052</v>
      </c>
      <c r="Q37" s="253">
        <f>P36*'Pg 4 - Inputs and Notes'!$D$17</f>
        <v>3012414.433179731</v>
      </c>
      <c r="R37" s="242">
        <f>Q37*(IF($B37&lt;'Pg 4 - Inputs and Notes'!$D$35,0,IF($B37='Pg 4 - Inputs and Notes'!$D$35,((12-'Pg 4 - Inputs and Notes'!$D$34+1)/12),1)))</f>
        <v>3012414.433179731</v>
      </c>
      <c r="S37" s="243">
        <f>(B37-'Pg 4 - Inputs and Notes'!$D$39)*12+'Pg 4 - Inputs and Notes'!$D$40</f>
        <v>160</v>
      </c>
      <c r="T37" s="256">
        <f>1/(1+'Pg 4 - Inputs and Notes'!$E$21)^$S37</f>
        <v>0.41856368971116259</v>
      </c>
      <c r="U37" s="245">
        <f t="shared" si="6"/>
        <v>1260887.3000908687</v>
      </c>
    </row>
    <row r="38" spans="1:21" ht="15">
      <c r="A38" s="213">
        <f t="shared" si="1"/>
        <v>20</v>
      </c>
      <c r="B38" s="235">
        <v>2040</v>
      </c>
      <c r="C38" s="236">
        <v>99120913.390000105</v>
      </c>
      <c r="D38" s="237">
        <v>86811453.430001736</v>
      </c>
      <c r="E38" s="238">
        <f t="shared" si="2"/>
        <v>12309459.959998369</v>
      </c>
      <c r="F38" s="239"/>
      <c r="G38" s="236">
        <v>12674355.429999828</v>
      </c>
      <c r="H38" s="237">
        <v>86811452.630001783</v>
      </c>
      <c r="I38" s="237">
        <v>0</v>
      </c>
      <c r="J38" s="238">
        <f t="shared" si="3"/>
        <v>-74137097.200001955</v>
      </c>
      <c r="K38" s="239"/>
      <c r="L38" s="236">
        <f t="shared" si="4"/>
        <v>86446557.160000324</v>
      </c>
      <c r="M38" s="238">
        <f t="shared" si="5"/>
        <v>18153777.003600068</v>
      </c>
      <c r="P38" s="240">
        <f t="shared" si="7"/>
        <v>18153777.003600068</v>
      </c>
      <c r="Q38" s="253">
        <f>P37*'Pg 4 - Inputs and Notes'!$D$17</f>
        <v>2290389.1398996687</v>
      </c>
      <c r="R38" s="242">
        <f>Q38*(IF($B38&lt;'Pg 4 - Inputs and Notes'!$D$35,0,IF($B38='Pg 4 - Inputs and Notes'!$D$35,((12-'Pg 4 - Inputs and Notes'!$D$34+1)/12),1)))</f>
        <v>2290389.1398996687</v>
      </c>
      <c r="S38" s="243">
        <f>(B38-'Pg 4 - Inputs and Notes'!$D$39)*12+'Pg 4 - Inputs and Notes'!$D$40</f>
        <v>172</v>
      </c>
      <c r="T38" s="256">
        <f>1/(1+'Pg 4 - Inputs and Notes'!$E$21)^$S38</f>
        <v>0.39209713321888717</v>
      </c>
      <c r="U38" s="245">
        <f t="shared" si="6"/>
        <v>898055.01571033278</v>
      </c>
    </row>
    <row r="39" spans="1:21" ht="15">
      <c r="A39" s="213">
        <f t="shared" si="1"/>
        <v>21</v>
      </c>
      <c r="B39" s="235">
        <v>2041</v>
      </c>
      <c r="C39" s="236">
        <v>45904540.380000114</v>
      </c>
      <c r="D39" s="237">
        <v>24740903.05000186</v>
      </c>
      <c r="E39" s="238">
        <f t="shared" si="2"/>
        <v>21163637.329998255</v>
      </c>
      <c r="F39" s="239"/>
      <c r="G39" s="236">
        <v>8660047.6399998665</v>
      </c>
      <c r="H39" s="237">
        <v>24740902.250001907</v>
      </c>
      <c r="I39" s="237">
        <v>0</v>
      </c>
      <c r="J39" s="238">
        <f t="shared" si="3"/>
        <v>-16080854.610002041</v>
      </c>
      <c r="K39" s="239"/>
      <c r="L39" s="236">
        <f t="shared" si="4"/>
        <v>37244491.940000296</v>
      </c>
      <c r="M39" s="238">
        <f t="shared" si="5"/>
        <v>7821343.3074000617</v>
      </c>
      <c r="P39" s="240">
        <f t="shared" si="7"/>
        <v>7821343.3074000617</v>
      </c>
      <c r="Q39" s="253">
        <f>P38*'Pg 4 - Inputs and Notes'!$D$17</f>
        <v>1502514.3125478062</v>
      </c>
      <c r="R39" s="242">
        <f>Q39*(IF($B39&lt;'Pg 4 - Inputs and Notes'!$D$35,0,IF($B39='Pg 4 - Inputs and Notes'!$D$35,((12-'Pg 4 - Inputs and Notes'!$D$34+1)/12),1)))</f>
        <v>1502514.3125478062</v>
      </c>
      <c r="S39" s="243">
        <f>(B39-'Pg 4 - Inputs and Notes'!$D$39)*12+'Pg 4 - Inputs and Notes'!$D$40</f>
        <v>184</v>
      </c>
      <c r="T39" s="256">
        <f>1/(1+'Pg 4 - Inputs and Notes'!$E$21)^$S39</f>
        <v>0.36730410605984687</v>
      </c>
      <c r="U39" s="245">
        <f t="shared" si="6"/>
        <v>551879.6764124973</v>
      </c>
    </row>
    <row r="40" spans="1:21" ht="15">
      <c r="A40" s="213">
        <f t="shared" si="1"/>
        <v>22</v>
      </c>
      <c r="B40" s="235">
        <v>2042</v>
      </c>
      <c r="C40" s="236">
        <v>18699130.620000124</v>
      </c>
      <c r="D40" s="237">
        <v>0</v>
      </c>
      <c r="E40" s="238">
        <f t="shared" si="2"/>
        <v>18699130.620000124</v>
      </c>
      <c r="F40" s="239"/>
      <c r="G40" s="236">
        <v>7933983.5899999142</v>
      </c>
      <c r="H40" s="237">
        <v>0</v>
      </c>
      <c r="I40" s="237">
        <v>0</v>
      </c>
      <c r="J40" s="238">
        <f t="shared" si="3"/>
        <v>7933983.5899999142</v>
      </c>
      <c r="K40" s="239"/>
      <c r="L40" s="236">
        <f t="shared" si="4"/>
        <v>10765147.03000021</v>
      </c>
      <c r="M40" s="238">
        <f t="shared" si="5"/>
        <v>2260680.8763000439</v>
      </c>
      <c r="P40" s="240">
        <f t="shared" si="7"/>
        <v>2260680.8763000439</v>
      </c>
      <c r="Q40" s="253">
        <f>P39*'Pg 4 - Inputs and Notes'!$D$17</f>
        <v>647340.7853576761</v>
      </c>
      <c r="R40" s="242">
        <f>Q40*(IF($B40&lt;'Pg 4 - Inputs and Notes'!$D$35,0,IF($B40='Pg 4 - Inputs and Notes'!$D$35,((12-'Pg 4 - Inputs and Notes'!$D$34+1)/12),1)))</f>
        <v>647340.7853576761</v>
      </c>
      <c r="S40" s="243">
        <f>(B40-'Pg 4 - Inputs and Notes'!$D$39)*12+'Pg 4 - Inputs and Notes'!$D$40</f>
        <v>196</v>
      </c>
      <c r="T40" s="256">
        <f>1/(1+'Pg 4 - Inputs and Notes'!$E$21)^$S40</f>
        <v>0.34407878787807628</v>
      </c>
      <c r="U40" s="245">
        <f t="shared" si="6"/>
        <v>222736.23276991115</v>
      </c>
    </row>
    <row r="41" spans="1:21" ht="15">
      <c r="A41" s="213">
        <f t="shared" si="1"/>
        <v>23</v>
      </c>
      <c r="B41" s="235">
        <v>2043</v>
      </c>
      <c r="C41" s="236">
        <v>17674799.080000043</v>
      </c>
      <c r="D41" s="237">
        <v>0</v>
      </c>
      <c r="E41" s="238">
        <f t="shared" si="2"/>
        <v>17674799.080000043</v>
      </c>
      <c r="F41" s="239"/>
      <c r="G41" s="236">
        <v>7280803.6899998188</v>
      </c>
      <c r="H41" s="237">
        <v>0</v>
      </c>
      <c r="I41" s="237">
        <v>0</v>
      </c>
      <c r="J41" s="238">
        <f t="shared" si="3"/>
        <v>7280803.6899998188</v>
      </c>
      <c r="K41" s="239"/>
      <c r="L41" s="236">
        <f t="shared" si="4"/>
        <v>10393995.390000224</v>
      </c>
      <c r="M41" s="238">
        <f t="shared" si="5"/>
        <v>2182739.0319000469</v>
      </c>
      <c r="P41" s="240">
        <f t="shared" si="7"/>
        <v>2182739.0319000469</v>
      </c>
      <c r="Q41" s="253">
        <f>P40*'Pg 4 - Inputs and Notes'!$D$17</f>
        <v>187107.36460353862</v>
      </c>
      <c r="R41" s="242">
        <f>Q41*(IF($B41&lt;'Pg 4 - Inputs and Notes'!$D$35,0,IF($B41='Pg 4 - Inputs and Notes'!$D$35,((12-'Pg 4 - Inputs and Notes'!$D$34+1)/12),1)))</f>
        <v>187107.36460353862</v>
      </c>
      <c r="S41" s="243">
        <f>(B41-'Pg 4 - Inputs and Notes'!$D$39)*12+'Pg 4 - Inputs and Notes'!$D$40</f>
        <v>208</v>
      </c>
      <c r="T41" s="256">
        <f>1/(1+'Pg 4 - Inputs and Notes'!$E$21)^$S41</f>
        <v>0.32232204953449722</v>
      </c>
      <c r="U41" s="245">
        <f t="shared" si="6"/>
        <v>60308.829242011008</v>
      </c>
    </row>
    <row r="42" spans="1:21" ht="15">
      <c r="A42" s="213">
        <f t="shared" si="1"/>
        <v>24</v>
      </c>
      <c r="B42" s="235">
        <v>2044</v>
      </c>
      <c r="C42" s="236">
        <v>16650467.539999962</v>
      </c>
      <c r="D42" s="237">
        <v>0</v>
      </c>
      <c r="E42" s="238">
        <f t="shared" si="2"/>
        <v>16650467.539999962</v>
      </c>
      <c r="F42" s="239"/>
      <c r="G42" s="236">
        <v>6640469.1799998283</v>
      </c>
      <c r="H42" s="237">
        <v>0</v>
      </c>
      <c r="I42" s="237">
        <v>0</v>
      </c>
      <c r="J42" s="238">
        <f t="shared" si="3"/>
        <v>6640469.1799998283</v>
      </c>
      <c r="K42" s="239"/>
      <c r="L42" s="236">
        <f t="shared" si="4"/>
        <v>10009998.360000134</v>
      </c>
      <c r="M42" s="238">
        <f t="shared" si="5"/>
        <v>2102099.6556000281</v>
      </c>
      <c r="P42" s="240">
        <f t="shared" si="7"/>
        <v>2102099.6556000281</v>
      </c>
      <c r="Q42" s="253">
        <f>P41*'Pg 4 - Inputs and Notes'!$D$17</f>
        <v>180656.43504027772</v>
      </c>
      <c r="R42" s="242">
        <f>Q42*(IF($B42&lt;'Pg 4 - Inputs and Notes'!$D$35,0,IF($B42='Pg 4 - Inputs and Notes'!$D$35,((12-'Pg 4 - Inputs and Notes'!$D$34+1)/12),1)))</f>
        <v>180656.43504027772</v>
      </c>
      <c r="S42" s="243">
        <f>(B42-'Pg 4 - Inputs and Notes'!$D$39)*12+'Pg 4 - Inputs and Notes'!$D$40</f>
        <v>220</v>
      </c>
      <c r="T42" s="256">
        <f>1/(1+'Pg 4 - Inputs and Notes'!$E$21)^$S42</f>
        <v>0.30194103000889633</v>
      </c>
      <c r="U42" s="245">
        <f t="shared" si="6"/>
        <v>54547.590073796724</v>
      </c>
    </row>
    <row r="43" spans="1:21" ht="15">
      <c r="A43" s="213">
        <f t="shared" si="1"/>
        <v>25</v>
      </c>
      <c r="B43" s="235">
        <v>2045</v>
      </c>
      <c r="C43" s="236">
        <v>15626113.860000014</v>
      </c>
      <c r="D43" s="237">
        <v>0</v>
      </c>
      <c r="E43" s="238">
        <f t="shared" si="2"/>
        <v>15626113.860000014</v>
      </c>
      <c r="F43" s="239"/>
      <c r="G43" s="236">
        <v>6010494.7399997711</v>
      </c>
      <c r="H43" s="237">
        <v>0</v>
      </c>
      <c r="I43" s="237">
        <v>0</v>
      </c>
      <c r="J43" s="238">
        <f t="shared" si="3"/>
        <v>6010494.7399997711</v>
      </c>
      <c r="K43" s="239"/>
      <c r="L43" s="236">
        <f t="shared" si="4"/>
        <v>9615619.1200002432</v>
      </c>
      <c r="M43" s="238">
        <f t="shared" si="5"/>
        <v>2019280.015200051</v>
      </c>
      <c r="P43" s="240">
        <f t="shared" si="7"/>
        <v>2019280.015200051</v>
      </c>
      <c r="Q43" s="253">
        <f>P42*'Pg 4 - Inputs and Notes'!$D$17</f>
        <v>173982.24172933868</v>
      </c>
      <c r="R43" s="242">
        <f>Q43*(IF($B43&lt;'Pg 4 - Inputs and Notes'!$D$35,0,IF($B43='Pg 4 - Inputs and Notes'!$D$35,((12-'Pg 4 - Inputs and Notes'!$D$34+1)/12),1)))</f>
        <v>173982.24172933868</v>
      </c>
      <c r="S43" s="243">
        <f>(B43-'Pg 4 - Inputs and Notes'!$D$39)*12+'Pg 4 - Inputs and Notes'!$D$40</f>
        <v>232</v>
      </c>
      <c r="T43" s="256">
        <f>1/(1+'Pg 4 - Inputs and Notes'!$E$21)^$S43</f>
        <v>0.2828487400551718</v>
      </c>
      <c r="U43" s="245">
        <f t="shared" si="6"/>
        <v>49210.657865117784</v>
      </c>
    </row>
    <row r="44" spans="1:21" ht="15">
      <c r="A44" s="213">
        <f t="shared" si="1"/>
        <v>26</v>
      </c>
      <c r="B44" s="235">
        <v>2046</v>
      </c>
      <c r="C44" s="236">
        <v>14601404.950000048</v>
      </c>
      <c r="D44" s="237">
        <v>0</v>
      </c>
      <c r="E44" s="238">
        <f t="shared" si="2"/>
        <v>14601404.950000048</v>
      </c>
      <c r="F44" s="239"/>
      <c r="G44" s="236">
        <v>5387752.9499998093</v>
      </c>
      <c r="H44" s="237">
        <v>0</v>
      </c>
      <c r="I44" s="237">
        <v>0</v>
      </c>
      <c r="J44" s="238">
        <f t="shared" si="3"/>
        <v>5387752.9499998093</v>
      </c>
      <c r="K44" s="239"/>
      <c r="L44" s="236">
        <f t="shared" si="4"/>
        <v>9213652.0000002384</v>
      </c>
      <c r="M44" s="238">
        <f t="shared" si="5"/>
        <v>1934866.92000005</v>
      </c>
      <c r="P44" s="240">
        <f t="shared" si="7"/>
        <v>1934866.92000005</v>
      </c>
      <c r="Q44" s="253">
        <f>P43*'Pg 4 - Inputs and Notes'!$D$17</f>
        <v>167127.59682341354</v>
      </c>
      <c r="R44" s="242">
        <f>Q44*(IF($B44&lt;'Pg 4 - Inputs and Notes'!$D$35,0,IF($B44='Pg 4 - Inputs and Notes'!$D$35,((12-'Pg 4 - Inputs and Notes'!$D$34+1)/12),1)))</f>
        <v>167127.59682341354</v>
      </c>
      <c r="S44" s="243">
        <f>(B44-'Pg 4 - Inputs and Notes'!$D$39)*12+'Pg 4 - Inputs and Notes'!$D$40</f>
        <v>244</v>
      </c>
      <c r="T44" s="256">
        <f>1/(1+'Pg 4 - Inputs and Notes'!$E$21)^$S44</f>
        <v>0.26496369091819333</v>
      </c>
      <c r="U44" s="245">
        <f t="shared" si="6"/>
        <v>44282.744908619374</v>
      </c>
    </row>
    <row r="45" spans="1:21" ht="15">
      <c r="A45" s="213">
        <f t="shared" si="1"/>
        <v>27</v>
      </c>
      <c r="B45" s="235">
        <v>2047</v>
      </c>
      <c r="C45" s="236">
        <v>13577073.409999967</v>
      </c>
      <c r="D45" s="237">
        <v>0</v>
      </c>
      <c r="E45" s="238">
        <f t="shared" si="2"/>
        <v>13577073.409999967</v>
      </c>
      <c r="F45" s="239"/>
      <c r="G45" s="236">
        <v>4766526.4700000286</v>
      </c>
      <c r="H45" s="237">
        <v>0</v>
      </c>
      <c r="I45" s="237">
        <v>0</v>
      </c>
      <c r="J45" s="238">
        <f t="shared" si="3"/>
        <v>4766526.4700000286</v>
      </c>
      <c r="K45" s="239"/>
      <c r="L45" s="236">
        <f t="shared" si="4"/>
        <v>8810546.939999938</v>
      </c>
      <c r="M45" s="238">
        <f t="shared" si="5"/>
        <v>1850214.8573999868</v>
      </c>
      <c r="P45" s="240">
        <f t="shared" si="7"/>
        <v>1850214.8573999868</v>
      </c>
      <c r="Q45" s="253">
        <f>P44*'Pg 4 - Inputs and Notes'!$D$17</f>
        <v>160141.06814239523</v>
      </c>
      <c r="R45" s="242">
        <f>Q45*(IF($B45&lt;'Pg 4 - Inputs and Notes'!$D$35,0,IF($B45='Pg 4 - Inputs and Notes'!$D$35,((12-'Pg 4 - Inputs and Notes'!$D$34+1)/12),1)))</f>
        <v>160141.06814239523</v>
      </c>
      <c r="S45" s="243">
        <f>(B45-'Pg 4 - Inputs and Notes'!$D$39)*12+'Pg 4 - Inputs and Notes'!$D$40</f>
        <v>256</v>
      </c>
      <c r="T45" s="256">
        <f>1/(1+'Pg 4 - Inputs and Notes'!$E$21)^$S45</f>
        <v>0.24820954652758123</v>
      </c>
      <c r="U45" s="245">
        <f t="shared" si="6"/>
        <v>39748.541904066406</v>
      </c>
    </row>
    <row r="46" spans="1:21" ht="15">
      <c r="A46" s="213">
        <f t="shared" si="1"/>
        <v>28</v>
      </c>
      <c r="B46" s="235">
        <v>2048</v>
      </c>
      <c r="C46" s="236">
        <v>12552741.870000005</v>
      </c>
      <c r="D46" s="237">
        <v>0</v>
      </c>
      <c r="E46" s="238">
        <f t="shared" si="2"/>
        <v>12552741.870000005</v>
      </c>
      <c r="F46" s="239"/>
      <c r="G46" s="236">
        <v>4147905.2799999714</v>
      </c>
      <c r="H46" s="237">
        <v>0</v>
      </c>
      <c r="I46" s="237">
        <v>0</v>
      </c>
      <c r="J46" s="238">
        <f t="shared" si="3"/>
        <v>4147905.2799999714</v>
      </c>
      <c r="K46" s="239"/>
      <c r="L46" s="236">
        <f t="shared" si="4"/>
        <v>8404836.5900000334</v>
      </c>
      <c r="M46" s="238">
        <f t="shared" si="5"/>
        <v>1765015.683900007</v>
      </c>
      <c r="P46" s="240">
        <f t="shared" si="7"/>
        <v>1765015.683900007</v>
      </c>
      <c r="Q46" s="253">
        <f>P45*'Pg 4 - Inputs and Notes'!$D$17</f>
        <v>153134.76110127292</v>
      </c>
      <c r="R46" s="242">
        <f>Q46*(IF($B46&lt;'Pg 4 - Inputs and Notes'!$D$35,0,IF($B46='Pg 4 - Inputs and Notes'!$D$35,((12-'Pg 4 - Inputs and Notes'!$D$34+1)/12),1)))</f>
        <v>153134.76110127292</v>
      </c>
      <c r="S46" s="243">
        <f>(B46-'Pg 4 - Inputs and Notes'!$D$39)*12+'Pg 4 - Inputs and Notes'!$D$40</f>
        <v>268</v>
      </c>
      <c r="T46" s="256">
        <f>1/(1+'Pg 4 - Inputs and Notes'!$E$21)^$S46</f>
        <v>0.23251479768391656</v>
      </c>
      <c r="U46" s="245">
        <f t="shared" si="6"/>
        <v>35606.097995837365</v>
      </c>
    </row>
    <row r="47" spans="1:21" ht="15">
      <c r="A47" s="213">
        <f t="shared" si="1"/>
        <v>29</v>
      </c>
      <c r="B47" s="235">
        <v>2049</v>
      </c>
      <c r="C47" s="236">
        <v>11528410.330000043</v>
      </c>
      <c r="D47" s="237">
        <v>0</v>
      </c>
      <c r="E47" s="238">
        <f t="shared" si="2"/>
        <v>11528410.330000043</v>
      </c>
      <c r="F47" s="239"/>
      <c r="G47" s="236">
        <v>3534641.0299999714</v>
      </c>
      <c r="H47" s="237">
        <v>0</v>
      </c>
      <c r="I47" s="237">
        <v>0</v>
      </c>
      <c r="J47" s="238">
        <f t="shared" si="3"/>
        <v>3534641.0299999714</v>
      </c>
      <c r="K47" s="239"/>
      <c r="L47" s="236">
        <f t="shared" si="4"/>
        <v>7993769.3000000715</v>
      </c>
      <c r="M47" s="238">
        <f t="shared" si="5"/>
        <v>1678691.553000015</v>
      </c>
      <c r="P47" s="240">
        <f t="shared" si="7"/>
        <v>1678691.553000015</v>
      </c>
      <c r="Q47" s="253">
        <f>P46*'Pg 4 - Inputs and Notes'!$D$17</f>
        <v>146083.17191542045</v>
      </c>
      <c r="R47" s="242">
        <f>Q47*(IF($B47&lt;'Pg 4 - Inputs and Notes'!$D$35,0,IF($B47='Pg 4 - Inputs and Notes'!$D$35,((12-'Pg 4 - Inputs and Notes'!$D$34+1)/12),1)))</f>
        <v>146083.17191542045</v>
      </c>
      <c r="S47" s="243">
        <f>(B47-'Pg 4 - Inputs and Notes'!$D$39)*12+'Pg 4 - Inputs and Notes'!$D$40</f>
        <v>280</v>
      </c>
      <c r="T47" s="256">
        <f>1/(1+'Pg 4 - Inputs and Notes'!$E$21)^$S47</f>
        <v>0.21781245684675993</v>
      </c>
      <c r="U47" s="245">
        <f t="shared" si="6"/>
        <v>31818.734578865329</v>
      </c>
    </row>
    <row r="48" spans="1:21" ht="15">
      <c r="A48" s="213">
        <f t="shared" si="1"/>
        <v>30</v>
      </c>
      <c r="B48" s="235">
        <v>2050</v>
      </c>
      <c r="C48" s="236">
        <v>10504078.789999962</v>
      </c>
      <c r="D48" s="237">
        <v>0</v>
      </c>
      <c r="E48" s="238">
        <f t="shared" si="2"/>
        <v>10504078.789999962</v>
      </c>
      <c r="F48" s="239"/>
      <c r="G48" s="236">
        <v>2945954.8199999332</v>
      </c>
      <c r="H48" s="237">
        <v>0</v>
      </c>
      <c r="I48" s="237">
        <v>0</v>
      </c>
      <c r="J48" s="238">
        <f t="shared" si="3"/>
        <v>2945954.8199999332</v>
      </c>
      <c r="K48" s="239"/>
      <c r="L48" s="236">
        <f t="shared" si="4"/>
        <v>7558123.9700000286</v>
      </c>
      <c r="M48" s="238">
        <f t="shared" si="5"/>
        <v>1587206.0337000058</v>
      </c>
      <c r="P48" s="240">
        <f t="shared" si="7"/>
        <v>1587206.0337000058</v>
      </c>
      <c r="Q48" s="253">
        <f>P47*'Pg 4 - Inputs and Notes'!$D$17</f>
        <v>138938.4745794464</v>
      </c>
      <c r="R48" s="242">
        <f>Q48*(IF($B48&lt;'Pg 4 - Inputs and Notes'!$D$35,0,IF($B48='Pg 4 - Inputs and Notes'!$D$35,((12-'Pg 4 - Inputs and Notes'!$D$34+1)/12),1)))</f>
        <v>138938.4745794464</v>
      </c>
      <c r="S48" s="243">
        <f>(B48-'Pg 4 - Inputs and Notes'!$D$39)*12+'Pg 4 - Inputs and Notes'!$D$40</f>
        <v>292</v>
      </c>
      <c r="T48" s="256">
        <f>1/(1+'Pg 4 - Inputs and Notes'!$E$21)^$S48</f>
        <v>0.2040397722217889</v>
      </c>
      <c r="U48" s="245">
        <f t="shared" si="6"/>
        <v>28348.974706033052</v>
      </c>
    </row>
    <row r="49" spans="1:21" ht="15">
      <c r="A49" s="213">
        <f t="shared" si="1"/>
        <v>31</v>
      </c>
      <c r="B49" s="235">
        <v>2051</v>
      </c>
      <c r="C49" s="236">
        <v>9479747.25</v>
      </c>
      <c r="D49" s="237">
        <v>0</v>
      </c>
      <c r="E49" s="238">
        <f t="shared" si="2"/>
        <v>9479747.25</v>
      </c>
      <c r="F49" s="239"/>
      <c r="G49" s="236">
        <v>2379705.879999876</v>
      </c>
      <c r="H49" s="237">
        <v>0</v>
      </c>
      <c r="I49" s="237">
        <v>0</v>
      </c>
      <c r="J49" s="238">
        <f t="shared" si="3"/>
        <v>2379705.879999876</v>
      </c>
      <c r="K49" s="239"/>
      <c r="L49" s="236">
        <f t="shared" si="4"/>
        <v>7100041.370000124</v>
      </c>
      <c r="M49" s="238">
        <f t="shared" si="5"/>
        <v>1491008.687700026</v>
      </c>
      <c r="P49" s="240">
        <f t="shared" si="7"/>
        <v>1491008.687700026</v>
      </c>
      <c r="Q49" s="253">
        <f>P48*'Pg 4 - Inputs and Notes'!$D$17</f>
        <v>131366.59011089351</v>
      </c>
      <c r="R49" s="242">
        <f>Q49*(IF($B49&lt;'Pg 4 - Inputs and Notes'!$D$35,0,IF($B49='Pg 4 - Inputs and Notes'!$D$35,((12-'Pg 4 - Inputs and Notes'!$D$34+1)/12),1)))</f>
        <v>131366.59011089351</v>
      </c>
      <c r="S49" s="243">
        <f>(B49-'Pg 4 - Inputs and Notes'!$D$39)*12+'Pg 4 - Inputs and Notes'!$D$40</f>
        <v>304</v>
      </c>
      <c r="T49" s="256">
        <f>1/(1+'Pg 4 - Inputs and Notes'!$E$21)^$S49</f>
        <v>0.19113795992673405</v>
      </c>
      <c r="U49" s="245">
        <f t="shared" si="6"/>
        <v>25109.142036327659</v>
      </c>
    </row>
    <row r="50" spans="1:21" ht="15">
      <c r="A50" s="213">
        <f t="shared" si="1"/>
        <v>32</v>
      </c>
      <c r="B50" s="235">
        <v>2052</v>
      </c>
      <c r="C50" s="236">
        <v>8455415.7100000381</v>
      </c>
      <c r="D50" s="237">
        <v>0</v>
      </c>
      <c r="E50" s="238">
        <f t="shared" si="2"/>
        <v>8455415.7100000381</v>
      </c>
      <c r="F50" s="239"/>
      <c r="G50" s="236">
        <v>1861753.7400000095</v>
      </c>
      <c r="H50" s="237">
        <v>0</v>
      </c>
      <c r="I50" s="237">
        <v>0</v>
      </c>
      <c r="J50" s="238">
        <f t="shared" si="3"/>
        <v>1861753.7400000095</v>
      </c>
      <c r="K50" s="239"/>
      <c r="L50" s="236">
        <f t="shared" si="4"/>
        <v>6593661.9700000286</v>
      </c>
      <c r="M50" s="238">
        <f t="shared" si="5"/>
        <v>1384669.0137000061</v>
      </c>
      <c r="P50" s="240">
        <f t="shared" si="7"/>
        <v>1384669.0137000061</v>
      </c>
      <c r="Q50" s="253">
        <f>P49*'Pg 4 - Inputs and Notes'!$D$17</f>
        <v>123404.72690383636</v>
      </c>
      <c r="R50" s="242">
        <f>Q50*(IF($B50&lt;'Pg 4 - Inputs and Notes'!$D$35,0,IF($B50='Pg 4 - Inputs and Notes'!$D$35,((12-'Pg 4 - Inputs and Notes'!$D$34+1)/12),1)))</f>
        <v>123404.72690383636</v>
      </c>
      <c r="S50" s="243">
        <f>(B50-'Pg 4 - Inputs and Notes'!$D$39)*12+'Pg 4 - Inputs and Notes'!$D$40</f>
        <v>316</v>
      </c>
      <c r="T50" s="256">
        <f>1/(1+'Pg 4 - Inputs and Notes'!$E$21)^$S50</f>
        <v>0.17905195309295902</v>
      </c>
      <c r="U50" s="245">
        <f t="shared" si="6"/>
        <v>22095.857373035124</v>
      </c>
    </row>
    <row r="51" spans="1:21" ht="15">
      <c r="A51" s="213">
        <f t="shared" si="1"/>
        <v>33</v>
      </c>
      <c r="B51" s="235">
        <v>2053</v>
      </c>
      <c r="C51" s="236">
        <v>7436345.2699999809</v>
      </c>
      <c r="D51" s="237">
        <v>0</v>
      </c>
      <c r="E51" s="238">
        <f t="shared" si="2"/>
        <v>7436345.2699999809</v>
      </c>
      <c r="F51" s="239"/>
      <c r="G51" s="236">
        <v>1387526.4299998283</v>
      </c>
      <c r="H51" s="237">
        <v>0</v>
      </c>
      <c r="I51" s="237">
        <v>0</v>
      </c>
      <c r="J51" s="238">
        <f t="shared" si="3"/>
        <v>1387526.4299998283</v>
      </c>
      <c r="K51" s="239"/>
      <c r="L51" s="236">
        <f t="shared" si="4"/>
        <v>6048818.8400001526</v>
      </c>
      <c r="M51" s="238">
        <f t="shared" si="5"/>
        <v>1270251.9564000319</v>
      </c>
      <c r="P51" s="240">
        <f t="shared" si="7"/>
        <v>1270251.9564000319</v>
      </c>
      <c r="Q51" s="253">
        <f>P50*'Pg 4 - Inputs and Notes'!$D$17</f>
        <v>114603.4244451242</v>
      </c>
      <c r="R51" s="242">
        <f>Q51*(IF($B51&lt;'Pg 4 - Inputs and Notes'!$D$35,0,IF($B51='Pg 4 - Inputs and Notes'!$D$35,((12-'Pg 4 - Inputs and Notes'!$D$34+1)/12),1)))</f>
        <v>114603.4244451242</v>
      </c>
      <c r="S51" s="243">
        <f>(B51-'Pg 4 - Inputs and Notes'!$D$39)*12+'Pg 4 - Inputs and Notes'!$D$40</f>
        <v>328</v>
      </c>
      <c r="T51" s="256">
        <f>1/(1+'Pg 4 - Inputs and Notes'!$E$21)^$S51</f>
        <v>0.16773016683181152</v>
      </c>
      <c r="U51" s="245">
        <f t="shared" si="6"/>
        <v>19222.451501677588</v>
      </c>
    </row>
    <row r="52" spans="1:21" ht="15">
      <c r="A52" s="213">
        <f t="shared" si="1"/>
        <v>34</v>
      </c>
      <c r="B52" s="235">
        <v>2054</v>
      </c>
      <c r="C52" s="236">
        <v>6423866.1000000238</v>
      </c>
      <c r="D52" s="237">
        <v>0</v>
      </c>
      <c r="E52" s="238">
        <f t="shared" si="2"/>
        <v>6423866.1000000238</v>
      </c>
      <c r="F52" s="239"/>
      <c r="G52" s="236">
        <v>970375.22000002861</v>
      </c>
      <c r="H52" s="237">
        <v>0</v>
      </c>
      <c r="I52" s="237">
        <v>0</v>
      </c>
      <c r="J52" s="238">
        <f t="shared" si="3"/>
        <v>970375.22000002861</v>
      </c>
      <c r="K52" s="239"/>
      <c r="L52" s="236">
        <f t="shared" si="4"/>
        <v>5453490.8799999952</v>
      </c>
      <c r="M52" s="238">
        <f t="shared" si="5"/>
        <v>1145233.0847999989</v>
      </c>
      <c r="P52" s="240">
        <f t="shared" si="7"/>
        <v>1145233.0847999989</v>
      </c>
      <c r="Q52" s="253">
        <f>P51*'Pg 4 - Inputs and Notes'!$D$17</f>
        <v>105133.58981188388</v>
      </c>
      <c r="R52" s="242">
        <f>Q52*(IF($B52&lt;'Pg 4 - Inputs and Notes'!$D$35,0,IF($B52='Pg 4 - Inputs and Notes'!$D$35,((12-'Pg 4 - Inputs and Notes'!$D$34+1)/12),1)))</f>
        <v>105133.58981188388</v>
      </c>
      <c r="S52" s="243">
        <f>(B52-'Pg 4 - Inputs and Notes'!$D$39)*12+'Pg 4 - Inputs and Notes'!$D$40</f>
        <v>340</v>
      </c>
      <c r="T52" s="256">
        <f>1/(1+'Pg 4 - Inputs and Notes'!$E$21)^$S52</f>
        <v>0.15712427806258669</v>
      </c>
      <c r="U52" s="245">
        <f t="shared" si="6"/>
        <v>16519.039399320372</v>
      </c>
    </row>
    <row r="53" spans="1:21" ht="15">
      <c r="A53" s="213">
        <f t="shared" si="1"/>
        <v>35</v>
      </c>
      <c r="B53" s="235">
        <v>2055</v>
      </c>
      <c r="C53" s="236">
        <v>5413391.7699999809</v>
      </c>
      <c r="D53" s="237">
        <v>0</v>
      </c>
      <c r="E53" s="238">
        <f t="shared" si="2"/>
        <v>5413391.7699999809</v>
      </c>
      <c r="F53" s="239"/>
      <c r="G53" s="236">
        <v>646270.01999974251</v>
      </c>
      <c r="H53" s="237">
        <v>0</v>
      </c>
      <c r="I53" s="237">
        <v>0</v>
      </c>
      <c r="J53" s="238">
        <f t="shared" si="3"/>
        <v>646270.01999974251</v>
      </c>
      <c r="K53" s="239"/>
      <c r="L53" s="236">
        <f t="shared" si="4"/>
        <v>4767121.7500002384</v>
      </c>
      <c r="M53" s="238">
        <f t="shared" si="5"/>
        <v>1001095.5675000501</v>
      </c>
      <c r="P53" s="240">
        <f t="shared" si="7"/>
        <v>1001095.5675000501</v>
      </c>
      <c r="Q53" s="253">
        <f>P52*'Pg 4 - Inputs and Notes'!$D$17</f>
        <v>94786.286114125818</v>
      </c>
      <c r="R53" s="242">
        <f>Q53*(IF($B53&lt;'Pg 4 - Inputs and Notes'!$D$35,0,IF($B53='Pg 4 - Inputs and Notes'!$D$35,((12-'Pg 4 - Inputs and Notes'!$D$34+1)/12),1)))</f>
        <v>94786.286114125818</v>
      </c>
      <c r="S53" s="243">
        <f>(B53-'Pg 4 - Inputs and Notes'!$D$39)*12+'Pg 4 - Inputs and Notes'!$D$40</f>
        <v>352</v>
      </c>
      <c r="T53" s="256">
        <f>1/(1+'Pg 4 - Inputs and Notes'!$E$21)^$S53</f>
        <v>0.14718901926237607</v>
      </c>
      <c r="U53" s="245">
        <f t="shared" si="6"/>
        <v>13951.500492661155</v>
      </c>
    </row>
    <row r="54" spans="1:21" ht="15">
      <c r="A54" s="213">
        <f t="shared" si="1"/>
        <v>36</v>
      </c>
      <c r="B54" s="235">
        <v>2056</v>
      </c>
      <c r="C54" s="236">
        <v>4402975.5599999428</v>
      </c>
      <c r="D54" s="237">
        <v>0</v>
      </c>
      <c r="E54" s="238">
        <f t="shared" si="2"/>
        <v>4402975.5599999428</v>
      </c>
      <c r="F54" s="239"/>
      <c r="G54" s="236">
        <v>401229.97000002861</v>
      </c>
      <c r="H54" s="237">
        <v>0</v>
      </c>
      <c r="I54" s="237">
        <v>0</v>
      </c>
      <c r="J54" s="238">
        <f t="shared" si="3"/>
        <v>401229.97000002861</v>
      </c>
      <c r="K54" s="239"/>
      <c r="L54" s="236">
        <f t="shared" si="4"/>
        <v>4001745.5899999142</v>
      </c>
      <c r="M54" s="238">
        <f t="shared" si="5"/>
        <v>840366.57389998192</v>
      </c>
      <c r="P54" s="240">
        <f t="shared" si="7"/>
        <v>840366.57389998192</v>
      </c>
      <c r="Q54" s="253">
        <f>P53*'Pg 4 - Inputs and Notes'!$D$17</f>
        <v>82856.609844811042</v>
      </c>
      <c r="R54" s="242">
        <f>Q54*(IF($B54&lt;'Pg 4 - Inputs and Notes'!$D$35,0,IF($B54='Pg 4 - Inputs and Notes'!$D$35,((12-'Pg 4 - Inputs and Notes'!$D$34+1)/12),1)))</f>
        <v>82856.609844811042</v>
      </c>
      <c r="S54" s="243">
        <f>(B54-'Pg 4 - Inputs and Notes'!$D$39)*12+'Pg 4 - Inputs and Notes'!$D$40</f>
        <v>364</v>
      </c>
      <c r="T54" s="256">
        <f>1/(1+'Pg 4 - Inputs and Notes'!$E$21)^$S54</f>
        <v>0.13788198525749498</v>
      </c>
      <c r="U54" s="245">
        <f t="shared" si="6"/>
        <v>11424.43385710825</v>
      </c>
    </row>
    <row r="55" spans="1:21" ht="15">
      <c r="A55" s="213">
        <f t="shared" si="1"/>
        <v>37</v>
      </c>
      <c r="B55" s="235">
        <v>2057</v>
      </c>
      <c r="C55" s="236">
        <v>3392931.1499999762</v>
      </c>
      <c r="D55" s="237">
        <v>0</v>
      </c>
      <c r="E55" s="238">
        <f t="shared" si="2"/>
        <v>3392931.1499999762</v>
      </c>
      <c r="F55" s="239"/>
      <c r="G55" s="236">
        <v>247630.39999985695</v>
      </c>
      <c r="H55" s="237">
        <v>0</v>
      </c>
      <c r="I55" s="237">
        <v>0</v>
      </c>
      <c r="J55" s="238">
        <f t="shared" si="3"/>
        <v>247630.39999985695</v>
      </c>
      <c r="K55" s="239"/>
      <c r="L55" s="236">
        <f t="shared" si="4"/>
        <v>3145300.7500001192</v>
      </c>
      <c r="M55" s="238">
        <f t="shared" si="5"/>
        <v>660513.157500025</v>
      </c>
      <c r="P55" s="240">
        <f t="shared" si="7"/>
        <v>660513.157500025</v>
      </c>
      <c r="Q55" s="253">
        <f>P54*'Pg 4 - Inputs and Notes'!$D$17</f>
        <v>69553.724540137759</v>
      </c>
      <c r="R55" s="242">
        <f>Q55*(IF($B55&lt;'Pg 4 - Inputs and Notes'!$D$35,0,IF($B55='Pg 4 - Inputs and Notes'!$D$35,((12-'Pg 4 - Inputs and Notes'!$D$34+1)/12),1)))</f>
        <v>69553.724540137759</v>
      </c>
      <c r="S55" s="243">
        <f>(B55-'Pg 4 - Inputs and Notes'!$D$39)*12+'Pg 4 - Inputs and Notes'!$D$40</f>
        <v>376</v>
      </c>
      <c r="T55" s="256">
        <f>1/(1+'Pg 4 - Inputs and Notes'!$E$21)^$S55</f>
        <v>0.12916345223184519</v>
      </c>
      <c r="U55" s="245">
        <f t="shared" si="6"/>
        <v>8983.799177187002</v>
      </c>
    </row>
    <row r="56" spans="1:21" ht="15">
      <c r="A56" s="213">
        <f t="shared" si="1"/>
        <v>38</v>
      </c>
      <c r="B56" s="235">
        <v>2058</v>
      </c>
      <c r="C56" s="236">
        <v>2383467.1799999475</v>
      </c>
      <c r="D56" s="237">
        <v>0</v>
      </c>
      <c r="E56" s="238">
        <f t="shared" si="2"/>
        <v>2383467.1799999475</v>
      </c>
      <c r="F56" s="239"/>
      <c r="G56" s="236">
        <v>142215.21000003815</v>
      </c>
      <c r="H56" s="237">
        <v>0</v>
      </c>
      <c r="I56" s="237">
        <v>0</v>
      </c>
      <c r="J56" s="238">
        <f t="shared" si="3"/>
        <v>142215.21000003815</v>
      </c>
      <c r="K56" s="239"/>
      <c r="L56" s="236">
        <f t="shared" si="4"/>
        <v>2241251.9699999094</v>
      </c>
      <c r="M56" s="238">
        <f t="shared" si="5"/>
        <v>470662.91369998094</v>
      </c>
      <c r="P56" s="240">
        <f t="shared" si="7"/>
        <v>470662.91369998094</v>
      </c>
      <c r="Q56" s="253">
        <f>P55*'Pg 4 - Inputs and Notes'!$D$17</f>
        <v>54667.988516831647</v>
      </c>
      <c r="R56" s="242">
        <f>Q56*(IF($B56&lt;'Pg 4 - Inputs and Notes'!$D$35,0,IF($B56='Pg 4 - Inputs and Notes'!$D$35,((12-'Pg 4 - Inputs and Notes'!$D$34+1)/12),1)))</f>
        <v>54667.988516831647</v>
      </c>
      <c r="S56" s="243">
        <f>(B56-'Pg 4 - Inputs and Notes'!$D$39)*12+'Pg 4 - Inputs and Notes'!$D$40</f>
        <v>388</v>
      </c>
      <c r="T56" s="256">
        <f>1/(1+'Pg 4 - Inputs and Notes'!$E$21)^$S56</f>
        <v>0.12099620817971436</v>
      </c>
      <c r="U56" s="245">
        <f t="shared" si="6"/>
        <v>6614.6193193487961</v>
      </c>
    </row>
    <row r="57" spans="1:21" ht="15">
      <c r="A57" s="213">
        <f t="shared" si="1"/>
        <v>39</v>
      </c>
      <c r="B57" s="235">
        <v>2059</v>
      </c>
      <c r="C57" s="236">
        <v>1376464.5700000525</v>
      </c>
      <c r="D57" s="237">
        <v>0</v>
      </c>
      <c r="E57" s="238">
        <f t="shared" si="2"/>
        <v>1376464.5700000525</v>
      </c>
      <c r="F57" s="239"/>
      <c r="G57" s="236">
        <v>45660.439999818802</v>
      </c>
      <c r="H57" s="237">
        <v>0</v>
      </c>
      <c r="I57" s="237">
        <v>0</v>
      </c>
      <c r="J57" s="238">
        <f t="shared" si="3"/>
        <v>45660.439999818802</v>
      </c>
      <c r="K57" s="239"/>
      <c r="L57" s="236">
        <f t="shared" si="4"/>
        <v>1330804.1300002337</v>
      </c>
      <c r="M57" s="238">
        <f t="shared" si="5"/>
        <v>279468.86730004905</v>
      </c>
      <c r="P57" s="240">
        <f t="shared" si="7"/>
        <v>279468.86730004905</v>
      </c>
      <c r="Q57" s="253">
        <f>P56*'Pg 4 - Inputs and Notes'!$D$17</f>
        <v>38954.855734948942</v>
      </c>
      <c r="R57" s="242">
        <f>Q57*(IF($B57&lt;'Pg 4 - Inputs and Notes'!$D$35,0,IF($B57='Pg 4 - Inputs and Notes'!$D$35,((12-'Pg 4 - Inputs and Notes'!$D$34+1)/12),1)))</f>
        <v>38954.855734948942</v>
      </c>
      <c r="S57" s="243">
        <f>(B57-'Pg 4 - Inputs and Notes'!$D$39)*12+'Pg 4 - Inputs and Notes'!$D$40</f>
        <v>400</v>
      </c>
      <c r="T57" s="256">
        <f>1/(1+'Pg 4 - Inputs and Notes'!$E$21)^$S57</f>
        <v>0.11334539407935755</v>
      </c>
      <c r="U57" s="245">
        <f t="shared" si="6"/>
        <v>4415.353474582309</v>
      </c>
    </row>
    <row r="58" spans="1:21" ht="15">
      <c r="A58" s="213">
        <f t="shared" si="1"/>
        <v>40</v>
      </c>
      <c r="B58" s="235">
        <v>2060</v>
      </c>
      <c r="C58" s="236">
        <v>400959.33000004292</v>
      </c>
      <c r="D58" s="237">
        <v>0</v>
      </c>
      <c r="E58" s="238">
        <f t="shared" si="2"/>
        <v>400959.33000004292</v>
      </c>
      <c r="F58" s="239"/>
      <c r="G58" s="236">
        <v>0</v>
      </c>
      <c r="H58" s="237">
        <v>0</v>
      </c>
      <c r="I58" s="237">
        <v>0</v>
      </c>
      <c r="J58" s="238">
        <f t="shared" si="3"/>
        <v>0</v>
      </c>
      <c r="K58" s="239"/>
      <c r="L58" s="236">
        <f t="shared" si="4"/>
        <v>400959.33000004292</v>
      </c>
      <c r="M58" s="238">
        <f t="shared" si="5"/>
        <v>84201.45930000901</v>
      </c>
      <c r="P58" s="240">
        <f t="shared" si="7"/>
        <v>84201.45930000901</v>
      </c>
      <c r="Q58" s="253">
        <f>P57*'Pg 4 - Inputs and Notes'!$D$17</f>
        <v>23130.501875536749</v>
      </c>
      <c r="R58" s="242">
        <f>Q58*(IF($B58&lt;'Pg 4 - Inputs and Notes'!$D$35,0,IF($B58='Pg 4 - Inputs and Notes'!$D$35,((12-'Pg 4 - Inputs and Notes'!$D$34+1)/12),1)))</f>
        <v>23130.501875536749</v>
      </c>
      <c r="S58" s="243">
        <f>(B58-'Pg 4 - Inputs and Notes'!$D$39)*12+'Pg 4 - Inputs and Notes'!$D$40</f>
        <v>412</v>
      </c>
      <c r="T58" s="256">
        <f>1/(1+'Pg 4 - Inputs and Notes'!$E$21)^$S58</f>
        <v>0.10617835510946827</v>
      </c>
      <c r="U58" s="245">
        <f t="shared" si="6"/>
        <v>2455.9586420009628</v>
      </c>
    </row>
    <row r="59" spans="1:21" ht="15">
      <c r="A59" s="213">
        <f t="shared" si="1"/>
        <v>41</v>
      </c>
      <c r="B59" s="258">
        <v>2061</v>
      </c>
      <c r="C59" s="259">
        <v>0</v>
      </c>
      <c r="D59" s="260">
        <v>0</v>
      </c>
      <c r="E59" s="261">
        <f t="shared" si="2"/>
        <v>0</v>
      </c>
      <c r="F59" s="239"/>
      <c r="G59" s="259">
        <v>0</v>
      </c>
      <c r="H59" s="260">
        <v>0</v>
      </c>
      <c r="I59" s="260">
        <v>0</v>
      </c>
      <c r="J59" s="261">
        <f t="shared" si="3"/>
        <v>0</v>
      </c>
      <c r="K59" s="239"/>
      <c r="L59" s="259">
        <f t="shared" si="4"/>
        <v>0</v>
      </c>
      <c r="M59" s="261">
        <f t="shared" si="5"/>
        <v>0</v>
      </c>
      <c r="P59" s="262">
        <f t="shared" ref="P59" si="8">+M59</f>
        <v>0</v>
      </c>
      <c r="Q59" s="263">
        <f>P58*'Pg 4 - Inputs and Notes'!$D$17</f>
        <v>6969.0124380500101</v>
      </c>
      <c r="R59" s="264">
        <f>Q59*(IF($B59&lt;'Pg 4 - Inputs and Notes'!$D$35,0,IF($B59='Pg 4 - Inputs and Notes'!$D$35,((12-'Pg 4 - Inputs and Notes'!$D$34+1)/12),1)))</f>
        <v>6969.0124380500101</v>
      </c>
      <c r="S59" s="265">
        <f>(B59-'Pg 4 - Inputs and Notes'!$D$39)*12+'Pg 4 - Inputs and Notes'!$D$40</f>
        <v>424</v>
      </c>
      <c r="T59" s="266">
        <f>1/(1+'Pg 4 - Inputs and Notes'!$E$21)^$S59</f>
        <v>9.9464501273506437E-2</v>
      </c>
      <c r="U59" s="267">
        <f t="shared" ref="U59" si="9">+R59*T59</f>
        <v>693.16934651950749</v>
      </c>
    </row>
    <row r="60" spans="1:21" ht="15">
      <c r="A60" s="213">
        <f>+A59+1</f>
        <v>42</v>
      </c>
      <c r="C60" s="268"/>
      <c r="D60" s="268"/>
      <c r="E60" s="268"/>
      <c r="F60" s="269"/>
      <c r="G60" s="268"/>
      <c r="H60" s="268"/>
      <c r="I60" s="268"/>
      <c r="J60" s="268"/>
      <c r="K60" s="269"/>
      <c r="L60" s="268"/>
      <c r="M60" s="253"/>
    </row>
    <row r="61" spans="1:21">
      <c r="A61" s="213">
        <f>+A60+1</f>
        <v>43</v>
      </c>
      <c r="P61" s="214" t="s">
        <v>175</v>
      </c>
      <c r="Q61" s="253"/>
      <c r="R61" s="270">
        <f>SUM(R23:R59)</f>
        <v>82766996.19860594</v>
      </c>
      <c r="U61" s="270">
        <f>SUM(U23:U59)</f>
        <v>52792162.9199953</v>
      </c>
    </row>
    <row r="62" spans="1:21">
      <c r="A62" s="213">
        <f t="shared" ref="A62:A63" si="10">+A61+1</f>
        <v>44</v>
      </c>
      <c r="P62" s="214" t="s">
        <v>184</v>
      </c>
      <c r="R62" s="270">
        <f>IF('Pg 4 - Inputs and Notes'!D35&gt;2026,0,-'Pg 6 ISR Adj'!E35)</f>
        <v>0</v>
      </c>
      <c r="T62" s="271">
        <f>+T24</f>
        <v>0.97846216876319392</v>
      </c>
      <c r="U62" s="270">
        <f>+R62*T62</f>
        <v>0</v>
      </c>
    </row>
    <row r="63" spans="1:21">
      <c r="A63" s="213">
        <f t="shared" si="10"/>
        <v>45</v>
      </c>
      <c r="P63" s="211" t="s">
        <v>176</v>
      </c>
      <c r="R63" s="272">
        <f>+R61+R62</f>
        <v>82766996.19860594</v>
      </c>
      <c r="U63" s="272">
        <f>+U61+U62</f>
        <v>52792162.9199953</v>
      </c>
    </row>
    <row r="66" spans="16:21">
      <c r="P66" s="419" t="s">
        <v>185</v>
      </c>
      <c r="Q66" s="419"/>
      <c r="R66" s="419"/>
      <c r="S66" s="419"/>
      <c r="T66" s="419"/>
      <c r="U66" s="419"/>
    </row>
    <row r="67" spans="16:21">
      <c r="P67" s="419"/>
      <c r="Q67" s="419"/>
      <c r="R67" s="419"/>
      <c r="S67" s="419"/>
      <c r="T67" s="419"/>
      <c r="U67" s="419"/>
    </row>
    <row r="68" spans="16:21">
      <c r="P68" s="419"/>
      <c r="Q68" s="419"/>
      <c r="R68" s="419"/>
      <c r="S68" s="419"/>
      <c r="T68" s="419"/>
      <c r="U68" s="419"/>
    </row>
  </sheetData>
  <mergeCells count="7">
    <mergeCell ref="B9:U10"/>
    <mergeCell ref="B12:U12"/>
    <mergeCell ref="P66:U68"/>
    <mergeCell ref="C13:E14"/>
    <mergeCell ref="G13:J14"/>
    <mergeCell ref="L13:M14"/>
    <mergeCell ref="P13:U14"/>
  </mergeCells>
  <pageMargins left="1" right="1" top="0.5" bottom="0.5" header="0.3" footer="0.3"/>
  <pageSetup paperSize="3" scale="65" orientation="landscape" cellComments="asDisplayed"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7C276-3AE3-473B-958F-2FBC45B2C16C}">
  <dimension ref="A1:AB68"/>
  <sheetViews>
    <sheetView topLeftCell="H1" zoomScale="96" zoomScaleNormal="96" workbookViewId="0">
      <selection activeCell="V1" sqref="V1:V3"/>
    </sheetView>
  </sheetViews>
  <sheetFormatPr defaultColWidth="9.140625" defaultRowHeight="12.75"/>
  <cols>
    <col min="1" max="1" width="5.5703125" style="213" customWidth="1"/>
    <col min="2" max="2" width="9.5703125" style="213" customWidth="1"/>
    <col min="3" max="5" width="15.7109375" style="213" customWidth="1"/>
    <col min="6" max="6" width="2" style="213" customWidth="1"/>
    <col min="7" max="7" width="15.7109375" style="214" customWidth="1"/>
    <col min="8" max="10" width="15.7109375" style="213" customWidth="1"/>
    <col min="11" max="11" width="1.5703125" style="213" customWidth="1"/>
    <col min="12" max="12" width="15.7109375" style="213" customWidth="1"/>
    <col min="13" max="13" width="15.7109375" style="214" customWidth="1"/>
    <col min="14" max="15" width="1.85546875" style="214" customWidth="1"/>
    <col min="16" max="18" width="15.7109375" style="214" customWidth="1"/>
    <col min="19" max="20" width="15.7109375" style="213" customWidth="1"/>
    <col min="21" max="21" width="15.7109375" style="214" customWidth="1"/>
    <col min="22" max="22" width="29.140625" style="214" customWidth="1"/>
    <col min="23" max="25" width="15.7109375" style="214" customWidth="1"/>
    <col min="26" max="16384" width="9.140625" style="214"/>
  </cols>
  <sheetData>
    <row r="1" spans="1:28" s="211" customFormat="1" ht="15">
      <c r="A1" s="210"/>
      <c r="B1" s="210"/>
      <c r="C1" s="210"/>
      <c r="D1" s="210"/>
      <c r="E1" s="210"/>
      <c r="F1" s="210"/>
      <c r="H1" s="210"/>
      <c r="I1" s="210"/>
      <c r="K1" s="210"/>
      <c r="L1" s="210"/>
      <c r="O1" s="212"/>
      <c r="S1" s="210"/>
      <c r="T1" s="210"/>
      <c r="V1" s="187" t="str">
        <f>+'Summary Pg 1'!$M$1</f>
        <v>The Narragansett Electric Company</v>
      </c>
    </row>
    <row r="2" spans="1:28" s="211" customFormat="1" ht="15">
      <c r="A2" s="210"/>
      <c r="B2" s="210"/>
      <c r="C2" s="210"/>
      <c r="D2" s="210"/>
      <c r="E2" s="210"/>
      <c r="F2" s="210"/>
      <c r="H2" s="210"/>
      <c r="I2" s="210"/>
      <c r="K2" s="210"/>
      <c r="L2" s="210"/>
      <c r="O2" s="212"/>
      <c r="S2" s="210"/>
      <c r="T2" s="210"/>
      <c r="V2" s="187" t="str">
        <f>+'Summary Pg 1'!$M$2</f>
        <v>d/b/a Rhode Island Energy</v>
      </c>
    </row>
    <row r="3" spans="1:28" s="211" customFormat="1" ht="15">
      <c r="A3" s="210"/>
      <c r="B3" s="210"/>
      <c r="C3" s="210"/>
      <c r="D3" s="210"/>
      <c r="E3" s="210"/>
      <c r="F3" s="210"/>
      <c r="H3" s="210"/>
      <c r="I3" s="210"/>
      <c r="K3" s="210"/>
      <c r="L3" s="210"/>
      <c r="O3" s="186"/>
      <c r="S3" s="210"/>
      <c r="T3" s="210"/>
      <c r="V3" s="187" t="str">
        <f>+'Summary Pg 1'!$M$3</f>
        <v>Docket No. 25-45-GE</v>
      </c>
    </row>
    <row r="4" spans="1:28" s="211" customFormat="1" ht="15">
      <c r="A4" s="210"/>
      <c r="B4" s="210"/>
      <c r="C4" s="210"/>
      <c r="D4" s="210"/>
      <c r="E4" s="210"/>
      <c r="F4" s="210"/>
      <c r="H4" s="210"/>
      <c r="I4" s="210"/>
      <c r="K4" s="210"/>
      <c r="L4" s="210"/>
      <c r="O4" s="186"/>
      <c r="S4" s="210"/>
      <c r="T4" s="210"/>
      <c r="V4" s="187" t="str">
        <f>+'Summary Pg 1'!$M$4</f>
        <v>Attachment PH-1-20</v>
      </c>
    </row>
    <row r="5" spans="1:28" s="211" customFormat="1" ht="15">
      <c r="A5" s="210"/>
      <c r="B5" s="210"/>
      <c r="C5" s="210"/>
      <c r="D5" s="210"/>
      <c r="E5" s="210"/>
      <c r="F5" s="210"/>
      <c r="H5" s="210"/>
      <c r="I5" s="210"/>
      <c r="K5" s="210"/>
      <c r="L5" s="210"/>
      <c r="O5" s="186"/>
      <c r="S5" s="210"/>
      <c r="T5" s="210"/>
      <c r="V5" s="187" t="s">
        <v>186</v>
      </c>
    </row>
    <row r="6" spans="1:28" s="211" customFormat="1" ht="15">
      <c r="A6" s="210"/>
      <c r="B6" s="210"/>
      <c r="C6" s="210"/>
      <c r="D6" s="210"/>
      <c r="E6" s="210"/>
      <c r="F6" s="210"/>
      <c r="H6" s="210"/>
      <c r="I6" s="210"/>
      <c r="K6" s="210"/>
      <c r="L6" s="210"/>
      <c r="O6" s="186"/>
      <c r="S6" s="210"/>
      <c r="T6" s="210"/>
      <c r="V6" s="187"/>
    </row>
    <row r="7" spans="1:28" s="211" customFormat="1">
      <c r="A7" s="210"/>
      <c r="B7" s="210"/>
      <c r="C7" s="210"/>
      <c r="D7" s="210"/>
      <c r="E7" s="210"/>
      <c r="F7" s="210"/>
      <c r="H7" s="210"/>
      <c r="I7" s="210"/>
      <c r="K7" s="210"/>
      <c r="L7" s="210"/>
      <c r="V7" s="187"/>
    </row>
    <row r="8" spans="1:28">
      <c r="B8" s="211" t="s">
        <v>136</v>
      </c>
      <c r="C8" s="211"/>
      <c r="P8" s="211"/>
      <c r="T8" s="214"/>
    </row>
    <row r="9" spans="1:28" ht="12.75" customHeight="1">
      <c r="A9" s="211"/>
      <c r="B9" s="415" t="s">
        <v>187</v>
      </c>
      <c r="C9" s="415"/>
      <c r="D9" s="415"/>
      <c r="E9" s="415"/>
      <c r="F9" s="415"/>
      <c r="G9" s="415"/>
      <c r="H9" s="415"/>
      <c r="I9" s="415"/>
      <c r="J9" s="415"/>
      <c r="K9" s="415"/>
      <c r="L9" s="415"/>
      <c r="M9" s="415"/>
      <c r="N9" s="415"/>
      <c r="O9" s="415"/>
      <c r="P9" s="415"/>
      <c r="Q9" s="415"/>
      <c r="R9" s="415"/>
      <c r="S9" s="415"/>
      <c r="T9" s="415"/>
      <c r="U9" s="415"/>
      <c r="V9" s="216"/>
    </row>
    <row r="10" spans="1:28" ht="12.75" customHeight="1">
      <c r="B10" s="415"/>
      <c r="C10" s="415"/>
      <c r="D10" s="415"/>
      <c r="E10" s="415"/>
      <c r="F10" s="415"/>
      <c r="G10" s="415"/>
      <c r="H10" s="415"/>
      <c r="I10" s="415"/>
      <c r="J10" s="415"/>
      <c r="K10" s="415"/>
      <c r="L10" s="415"/>
      <c r="M10" s="415"/>
      <c r="N10" s="415"/>
      <c r="O10" s="415"/>
      <c r="P10" s="415"/>
      <c r="Q10" s="415"/>
      <c r="R10" s="415"/>
      <c r="S10" s="415"/>
      <c r="T10" s="415"/>
      <c r="U10" s="415"/>
      <c r="V10" s="216"/>
    </row>
    <row r="11" spans="1:28">
      <c r="C11" s="216"/>
      <c r="D11" s="216"/>
      <c r="E11" s="216"/>
      <c r="F11" s="216"/>
      <c r="G11" s="216"/>
      <c r="H11" s="216"/>
      <c r="I11" s="216"/>
      <c r="J11" s="216"/>
      <c r="K11" s="216"/>
      <c r="L11" s="216"/>
      <c r="M11" s="216"/>
      <c r="P11" s="216"/>
      <c r="Q11" s="216"/>
      <c r="R11" s="216"/>
      <c r="S11" s="216"/>
      <c r="T11" s="216"/>
      <c r="U11" s="216"/>
      <c r="V11" s="216"/>
    </row>
    <row r="12" spans="1:28" ht="16.5" customHeight="1">
      <c r="B12" s="416" t="s">
        <v>188</v>
      </c>
      <c r="C12" s="417"/>
      <c r="D12" s="417"/>
      <c r="E12" s="417"/>
      <c r="F12" s="417"/>
      <c r="G12" s="417"/>
      <c r="H12" s="417"/>
      <c r="I12" s="417"/>
      <c r="J12" s="417"/>
      <c r="K12" s="417"/>
      <c r="L12" s="417"/>
      <c r="M12" s="417"/>
      <c r="N12" s="417"/>
      <c r="O12" s="417"/>
      <c r="P12" s="417"/>
      <c r="Q12" s="417"/>
      <c r="R12" s="417"/>
      <c r="S12" s="417"/>
      <c r="T12" s="417"/>
      <c r="U12" s="418"/>
    </row>
    <row r="13" spans="1:28" ht="12.75" customHeight="1">
      <c r="C13" s="420" t="s">
        <v>139</v>
      </c>
      <c r="D13" s="421"/>
      <c r="E13" s="422"/>
      <c r="F13" s="214"/>
      <c r="G13" s="420" t="s">
        <v>140</v>
      </c>
      <c r="H13" s="421"/>
      <c r="I13" s="421"/>
      <c r="J13" s="422"/>
      <c r="K13" s="214"/>
      <c r="L13" s="420" t="s">
        <v>189</v>
      </c>
      <c r="M13" s="422"/>
      <c r="P13" s="420" t="s">
        <v>142</v>
      </c>
      <c r="Q13" s="421"/>
      <c r="R13" s="421"/>
      <c r="S13" s="421"/>
      <c r="T13" s="421"/>
      <c r="U13" s="422"/>
    </row>
    <row r="14" spans="1:28" ht="12.75" customHeight="1">
      <c r="C14" s="423"/>
      <c r="D14" s="424"/>
      <c r="E14" s="425"/>
      <c r="F14" s="214"/>
      <c r="G14" s="423"/>
      <c r="H14" s="424"/>
      <c r="I14" s="424"/>
      <c r="J14" s="425"/>
      <c r="K14" s="214"/>
      <c r="L14" s="423"/>
      <c r="M14" s="425"/>
      <c r="P14" s="423"/>
      <c r="Q14" s="424"/>
      <c r="R14" s="424"/>
      <c r="S14" s="424"/>
      <c r="T14" s="424"/>
      <c r="U14" s="425"/>
    </row>
    <row r="15" spans="1:28" ht="12.75" customHeight="1">
      <c r="B15" s="222" t="s">
        <v>99</v>
      </c>
      <c r="C15" s="219" t="s">
        <v>8</v>
      </c>
      <c r="D15" s="220" t="s">
        <v>9</v>
      </c>
      <c r="E15" s="221" t="s">
        <v>100</v>
      </c>
      <c r="F15" s="214"/>
      <c r="G15" s="219" t="s">
        <v>11</v>
      </c>
      <c r="H15" s="220" t="s">
        <v>101</v>
      </c>
      <c r="I15" s="220" t="s">
        <v>143</v>
      </c>
      <c r="J15" s="221" t="s">
        <v>144</v>
      </c>
      <c r="K15" s="214"/>
      <c r="L15" s="217" t="s">
        <v>145</v>
      </c>
      <c r="M15" s="218" t="s">
        <v>146</v>
      </c>
      <c r="P15" s="217" t="s">
        <v>147</v>
      </c>
      <c r="Q15" s="217" t="s">
        <v>148</v>
      </c>
      <c r="R15" s="217" t="s">
        <v>149</v>
      </c>
      <c r="S15" s="217" t="s">
        <v>150</v>
      </c>
      <c r="T15" s="217" t="s">
        <v>151</v>
      </c>
      <c r="U15" s="223" t="s">
        <v>152</v>
      </c>
    </row>
    <row r="16" spans="1:28" ht="51">
      <c r="A16" s="224" t="s">
        <v>14</v>
      </c>
      <c r="B16" s="225" t="s">
        <v>153</v>
      </c>
      <c r="C16" s="225" t="s">
        <v>154</v>
      </c>
      <c r="D16" s="225" t="s">
        <v>155</v>
      </c>
      <c r="E16" s="225" t="s">
        <v>156</v>
      </c>
      <c r="F16" s="226"/>
      <c r="G16" s="225" t="s">
        <v>154</v>
      </c>
      <c r="H16" s="225" t="s">
        <v>155</v>
      </c>
      <c r="I16" s="225" t="s">
        <v>157</v>
      </c>
      <c r="J16" s="225" t="s">
        <v>156</v>
      </c>
      <c r="K16" s="226"/>
      <c r="L16" s="227" t="s">
        <v>158</v>
      </c>
      <c r="M16" s="227" t="s">
        <v>159</v>
      </c>
      <c r="N16" s="226"/>
      <c r="O16" s="226"/>
      <c r="P16" s="227" t="s">
        <v>160</v>
      </c>
      <c r="Q16" s="225" t="s">
        <v>161</v>
      </c>
      <c r="R16" s="225" t="s">
        <v>162</v>
      </c>
      <c r="S16" s="228" t="s">
        <v>163</v>
      </c>
      <c r="T16" s="229" t="s">
        <v>164</v>
      </c>
      <c r="U16" s="227" t="s">
        <v>165</v>
      </c>
      <c r="V16" s="226"/>
      <c r="W16" s="226"/>
      <c r="X16" s="226"/>
      <c r="Y16" s="226"/>
      <c r="Z16" s="226"/>
      <c r="AA16" s="226"/>
      <c r="AB16" s="226"/>
    </row>
    <row r="17" spans="1:21" s="233" customFormat="1" ht="33">
      <c r="A17" s="230"/>
      <c r="B17" s="231"/>
      <c r="C17" s="231" t="s">
        <v>166</v>
      </c>
      <c r="D17" s="231" t="s">
        <v>166</v>
      </c>
      <c r="E17" s="232" t="s">
        <v>167</v>
      </c>
      <c r="G17" s="231" t="s">
        <v>166</v>
      </c>
      <c r="H17" s="231" t="s">
        <v>166</v>
      </c>
      <c r="I17" s="231" t="s">
        <v>166</v>
      </c>
      <c r="J17" s="232" t="s">
        <v>168</v>
      </c>
      <c r="L17" s="232" t="s">
        <v>169</v>
      </c>
      <c r="M17" s="232" t="s">
        <v>170</v>
      </c>
      <c r="P17" s="231" t="str">
        <f>"(k) = (j)"</f>
        <v>(k) = (j)</v>
      </c>
      <c r="Q17" s="231" t="str">
        <f>"Prior Year Col (k) * Annual WACC Rate of "&amp;ROUND('Pg 4 - Inputs and Notes'!D18,4)*100&amp;"%"</f>
        <v>Prior Year Col (k) * Annual WACC Rate of 8.28%</v>
      </c>
      <c r="R17" s="231" t="s">
        <v>12</v>
      </c>
      <c r="S17" s="231" t="str">
        <f>"((a) - "&amp;'Pg 4 - Inputs and Notes'!$D$39&amp;") * 12 + "&amp;'Pg 4 - Inputs and Notes'!$D$40&amp;" Months"</f>
        <v>((a) - 2026) * 12 + 4 Months</v>
      </c>
      <c r="T17" s="234" t="str">
        <f>"1 / (1 + Monthly Disc Rate of "&amp;ROUND('Pg 4 - Inputs and Notes'!E21*100,2)&amp;"%) ^ (n)"</f>
        <v>1 / (1 + Monthly Disc Rate of 0.55%) ^ (n)</v>
      </c>
      <c r="U17" s="232" t="s">
        <v>171</v>
      </c>
    </row>
    <row r="18" spans="1:21" ht="30">
      <c r="B18" s="235"/>
      <c r="C18" s="236"/>
      <c r="D18" s="237"/>
      <c r="E18" s="238"/>
      <c r="F18" s="239"/>
      <c r="G18" s="236"/>
      <c r="H18" s="237"/>
      <c r="I18" s="237"/>
      <c r="J18" s="238"/>
      <c r="K18" s="239"/>
      <c r="L18" s="236"/>
      <c r="M18" s="238"/>
      <c r="P18" s="240"/>
      <c r="Q18" s="241" t="s">
        <v>190</v>
      </c>
      <c r="R18" s="242"/>
      <c r="S18" s="243"/>
      <c r="T18" s="244" t="s">
        <v>183</v>
      </c>
      <c r="U18" s="245"/>
    </row>
    <row r="19" spans="1:21" ht="15">
      <c r="A19" s="213">
        <f>+A17+1</f>
        <v>1</v>
      </c>
      <c r="B19" s="246">
        <v>44706</v>
      </c>
      <c r="C19" s="247">
        <v>1494809409.45</v>
      </c>
      <c r="D19" s="248">
        <v>1494809409.4500008</v>
      </c>
      <c r="E19" s="249">
        <f>+C19-D19</f>
        <v>0</v>
      </c>
      <c r="F19" s="250"/>
      <c r="G19" s="251">
        <v>385047838.49000001</v>
      </c>
      <c r="H19" s="248">
        <v>1494809391.9000008</v>
      </c>
      <c r="I19" s="237">
        <v>208393926.6790843</v>
      </c>
      <c r="J19" s="238">
        <f>+G19-H19+I19</f>
        <v>-901367626.7309165</v>
      </c>
      <c r="K19" s="252"/>
      <c r="L19" s="236">
        <f>+E19-J19</f>
        <v>901367626.7309165</v>
      </c>
      <c r="M19" s="238">
        <f>+L19*0.21</f>
        <v>189287201.61349246</v>
      </c>
      <c r="N19" s="253"/>
      <c r="O19" s="253"/>
      <c r="P19" s="240">
        <f t="shared" ref="P19:P30" si="0">+M19</f>
        <v>189287201.61349246</v>
      </c>
      <c r="R19" s="254"/>
      <c r="S19" s="243"/>
      <c r="T19" s="273"/>
      <c r="U19" s="255"/>
    </row>
    <row r="20" spans="1:21" ht="15">
      <c r="A20" s="213">
        <f t="shared" ref="A20:A59" si="1">+A19+1</f>
        <v>2</v>
      </c>
      <c r="B20" s="235">
        <v>2022</v>
      </c>
      <c r="C20" s="236">
        <v>1430499326.1900001</v>
      </c>
      <c r="D20" s="237">
        <v>1449651939.5500009</v>
      </c>
      <c r="E20" s="238">
        <f>+C20-D20</f>
        <v>-19152613.360000849</v>
      </c>
      <c r="F20" s="239"/>
      <c r="G20" s="236">
        <v>351357051.64999998</v>
      </c>
      <c r="H20" s="237">
        <v>1449651922.000001</v>
      </c>
      <c r="I20" s="237">
        <v>191027766.12249395</v>
      </c>
      <c r="J20" s="238">
        <f>+G20-H20+I20</f>
        <v>-907267104.22750688</v>
      </c>
      <c r="K20" s="239"/>
      <c r="L20" s="236">
        <f>+E20-J20</f>
        <v>888114490.86750603</v>
      </c>
      <c r="M20" s="238">
        <f>+L20*0.21</f>
        <v>186504043.08217627</v>
      </c>
      <c r="P20" s="240">
        <f t="shared" si="0"/>
        <v>186504043.08217627</v>
      </c>
      <c r="R20" s="254"/>
      <c r="S20" s="243">
        <f>(B20-'Pg 4 - Inputs and Notes'!$D$39)*12+'Pg 4 - Inputs and Notes'!$D$40</f>
        <v>-44</v>
      </c>
      <c r="T20" s="273"/>
      <c r="U20" s="255"/>
    </row>
    <row r="21" spans="1:21" ht="15">
      <c r="A21" s="213">
        <f t="shared" si="1"/>
        <v>3</v>
      </c>
      <c r="B21" s="235">
        <v>2023</v>
      </c>
      <c r="C21" s="236">
        <v>1316429829.22</v>
      </c>
      <c r="D21" s="237">
        <v>1395462975.6700008</v>
      </c>
      <c r="E21" s="238">
        <f t="shared" ref="E21:E59" si="2">+C21-D21</f>
        <v>-79033146.450000763</v>
      </c>
      <c r="F21" s="239"/>
      <c r="G21" s="236">
        <v>314179987.5</v>
      </c>
      <c r="H21" s="237">
        <v>1395462958.1200008</v>
      </c>
      <c r="I21" s="237">
        <v>161257205.16833904</v>
      </c>
      <c r="J21" s="238">
        <f t="shared" ref="J21:J59" si="3">+G21-H21+I21</f>
        <v>-920025765.45166183</v>
      </c>
      <c r="K21" s="239"/>
      <c r="L21" s="236">
        <f t="shared" ref="L21:L59" si="4">+E21-J21</f>
        <v>840992619.00166106</v>
      </c>
      <c r="M21" s="238">
        <f t="shared" ref="M21:M59" si="5">+L21*0.21</f>
        <v>176608449.99034882</v>
      </c>
      <c r="P21" s="240">
        <f t="shared" si="0"/>
        <v>176608449.99034882</v>
      </c>
      <c r="Q21" s="253">
        <f>P20*'Pg 4 - Inputs and Notes'!$D$18</f>
        <v>15436181.353523908</v>
      </c>
      <c r="R21" s="242">
        <f>Q21*(IF($B21&lt;'Pg 4 - Inputs and Notes'!$D$35,0,IF($B21='Pg 4 - Inputs and Notes'!$D$35,((12-'Pg 4 - Inputs and Notes'!$D$34+1)/12),1)))</f>
        <v>0</v>
      </c>
      <c r="S21" s="243">
        <f>(B21-'Pg 4 - Inputs and Notes'!$D$39)*12+'Pg 4 - Inputs and Notes'!$D$40</f>
        <v>-32</v>
      </c>
      <c r="T21" s="256">
        <f>1/(1+'Pg 4 - Inputs and Notes'!$E$21)^$S21</f>
        <v>1.1902760356893363</v>
      </c>
      <c r="U21" s="245">
        <f>+R21*T21</f>
        <v>0</v>
      </c>
    </row>
    <row r="22" spans="1:21" ht="15">
      <c r="A22" s="213">
        <f t="shared" si="1"/>
        <v>4</v>
      </c>
      <c r="B22" s="235">
        <v>2024</v>
      </c>
      <c r="C22" s="236">
        <v>1213235265.6600001</v>
      </c>
      <c r="D22" s="237">
        <v>1341274011.7900009</v>
      </c>
      <c r="E22" s="238">
        <f t="shared" si="2"/>
        <v>-128038746.13000083</v>
      </c>
      <c r="F22" s="239"/>
      <c r="G22" s="236">
        <v>279414357.72000003</v>
      </c>
      <c r="H22" s="237">
        <v>1341273994.2400007</v>
      </c>
      <c r="I22" s="237">
        <v>131486644.21418414</v>
      </c>
      <c r="J22" s="238">
        <f t="shared" si="3"/>
        <v>-930372992.30581653</v>
      </c>
      <c r="K22" s="239"/>
      <c r="L22" s="236">
        <f t="shared" si="4"/>
        <v>802334246.1758157</v>
      </c>
      <c r="M22" s="238">
        <f t="shared" si="5"/>
        <v>168490191.69692129</v>
      </c>
      <c r="P22" s="240">
        <f t="shared" si="0"/>
        <v>168490191.69692129</v>
      </c>
      <c r="Q22" s="253">
        <f>P21*'Pg 4 - Inputs and Notes'!$D$18</f>
        <v>14617163.347041212</v>
      </c>
      <c r="R22" s="242">
        <f>Q22*(IF($B22&lt;'Pg 4 - Inputs and Notes'!$D$35,0,IF($B22='Pg 4 - Inputs and Notes'!$D$35,((12-'Pg 4 - Inputs and Notes'!$D$34+1)/12),1)))</f>
        <v>0</v>
      </c>
      <c r="S22" s="243">
        <f>(B22-'Pg 4 - Inputs and Notes'!$D$39)*12+'Pg 4 - Inputs and Notes'!$D$40</f>
        <v>-20</v>
      </c>
      <c r="T22" s="256">
        <f>1/(1+'Pg 4 - Inputs and Notes'!$E$21)^$S22</f>
        <v>1.1150126798026554</v>
      </c>
      <c r="U22" s="245">
        <f t="shared" ref="U22:U59" si="6">+R22*T22</f>
        <v>0</v>
      </c>
    </row>
    <row r="23" spans="1:21" ht="15">
      <c r="A23" s="213">
        <f t="shared" si="1"/>
        <v>5</v>
      </c>
      <c r="B23" s="235">
        <v>2025</v>
      </c>
      <c r="C23" s="236">
        <v>1119236219.0600002</v>
      </c>
      <c r="D23" s="237">
        <v>1287085047.9100008</v>
      </c>
      <c r="E23" s="238">
        <f t="shared" si="2"/>
        <v>-167848828.85000062</v>
      </c>
      <c r="F23" s="239"/>
      <c r="G23" s="236">
        <v>247440434.93999994</v>
      </c>
      <c r="H23" s="237">
        <v>1287085030.3600008</v>
      </c>
      <c r="I23" s="237">
        <v>101716083.26002923</v>
      </c>
      <c r="J23" s="238">
        <f t="shared" si="3"/>
        <v>-937928512.15997171</v>
      </c>
      <c r="K23" s="239"/>
      <c r="L23" s="236">
        <f t="shared" si="4"/>
        <v>770079683.30997109</v>
      </c>
      <c r="M23" s="238">
        <f t="shared" si="5"/>
        <v>161716733.49509391</v>
      </c>
      <c r="N23" s="257"/>
      <c r="O23" s="257"/>
      <c r="P23" s="240">
        <f t="shared" si="0"/>
        <v>161716733.49509391</v>
      </c>
      <c r="Q23" s="253">
        <f>P22*'Pg 4 - Inputs and Notes'!$D$18</f>
        <v>13945248.115493758</v>
      </c>
      <c r="R23" s="242">
        <f>Q23*(IF($B23&lt;'Pg 4 - Inputs and Notes'!$D$35,0,IF($B23='Pg 4 - Inputs and Notes'!$D$35,((12-'Pg 4 - Inputs and Notes'!$D$34+1)/12),1)))</f>
        <v>0</v>
      </c>
      <c r="S23" s="243">
        <f>(B23-'Pg 4 - Inputs and Notes'!$D$39)*12+'Pg 4 - Inputs and Notes'!$D$40</f>
        <v>-8</v>
      </c>
      <c r="T23" s="256">
        <f>1/(1+'Pg 4 - Inputs and Notes'!$E$21)^$S23</f>
        <v>1.0445083651547109</v>
      </c>
      <c r="U23" s="245">
        <f t="shared" si="6"/>
        <v>0</v>
      </c>
    </row>
    <row r="24" spans="1:21" ht="15">
      <c r="A24" s="213">
        <f t="shared" si="1"/>
        <v>6</v>
      </c>
      <c r="B24" s="235">
        <v>2026</v>
      </c>
      <c r="C24" s="236">
        <v>1032509696.6500001</v>
      </c>
      <c r="D24" s="237">
        <v>1232896084.0300009</v>
      </c>
      <c r="E24" s="238">
        <f t="shared" si="2"/>
        <v>-200386387.38000083</v>
      </c>
      <c r="F24" s="239"/>
      <c r="G24" s="236">
        <v>222230990.88</v>
      </c>
      <c r="H24" s="237">
        <v>1232896066.480001</v>
      </c>
      <c r="I24" s="237">
        <v>71945522.305874318</v>
      </c>
      <c r="J24" s="238">
        <f t="shared" si="3"/>
        <v>-938719553.29412663</v>
      </c>
      <c r="K24" s="239"/>
      <c r="L24" s="236">
        <f t="shared" si="4"/>
        <v>738333165.9141258</v>
      </c>
      <c r="M24" s="238">
        <f t="shared" si="5"/>
        <v>155049964.84196642</v>
      </c>
      <c r="N24" s="257"/>
      <c r="O24" s="257"/>
      <c r="P24" s="240">
        <f t="shared" si="0"/>
        <v>155049964.84196642</v>
      </c>
      <c r="Q24" s="253">
        <f>P23*'Pg 4 - Inputs and Notes'!$D$18</f>
        <v>13384636.519809196</v>
      </c>
      <c r="R24" s="242">
        <f>Q24*(IF($B24&lt;'Pg 4 - Inputs and Notes'!$D$35,0,IF($B24='Pg 4 - Inputs and Notes'!$D$35,((12-'Pg 4 - Inputs and Notes'!$D$34+1)/12),1)))</f>
        <v>0</v>
      </c>
      <c r="S24" s="243">
        <f>(B24-'Pg 4 - Inputs and Notes'!$D$39)*12+'Pg 4 - Inputs and Notes'!$D$40</f>
        <v>4</v>
      </c>
      <c r="T24" s="256">
        <f>1/(1+'Pg 4 - Inputs and Notes'!$E$21)^$S24</f>
        <v>0.97846216876319392</v>
      </c>
      <c r="U24" s="245">
        <f t="shared" si="6"/>
        <v>0</v>
      </c>
    </row>
    <row r="25" spans="1:21" ht="15">
      <c r="A25" s="213">
        <f t="shared" si="1"/>
        <v>7</v>
      </c>
      <c r="B25" s="235">
        <v>2027</v>
      </c>
      <c r="C25" s="236">
        <v>952955672.86000001</v>
      </c>
      <c r="D25" s="237">
        <v>1178707120.150001</v>
      </c>
      <c r="E25" s="238">
        <f t="shared" si="2"/>
        <v>-225751447.29000103</v>
      </c>
      <c r="F25" s="239"/>
      <c r="G25" s="236">
        <v>203038727.51999998</v>
      </c>
      <c r="H25" s="237">
        <v>1178707102.6000009</v>
      </c>
      <c r="I25" s="237">
        <v>42174961.351719417</v>
      </c>
      <c r="J25" s="238">
        <f t="shared" si="3"/>
        <v>-933493413.7282815</v>
      </c>
      <c r="K25" s="239"/>
      <c r="L25" s="236">
        <f t="shared" si="4"/>
        <v>707741966.43828046</v>
      </c>
      <c r="M25" s="238">
        <f t="shared" si="5"/>
        <v>148625812.95203888</v>
      </c>
      <c r="N25" s="257"/>
      <c r="O25" s="257"/>
      <c r="P25" s="240">
        <f t="shared" si="0"/>
        <v>148625812.95203888</v>
      </c>
      <c r="Q25" s="253">
        <f>P24*'Pg 4 - Inputs and Notes'!$D$18</f>
        <v>12832855.184289724</v>
      </c>
      <c r="R25" s="242">
        <f>Q25*(IF($B25&lt;'Pg 4 - Inputs and Notes'!$D$35,0,IF($B25='Pg 4 - Inputs and Notes'!$D$35,((12-'Pg 4 - Inputs and Notes'!$D$34+1)/12),1)))</f>
        <v>4277618.3947632406</v>
      </c>
      <c r="S25" s="243">
        <f>(B25-'Pg 4 - Inputs and Notes'!$D$39)*12+'Pg 4 - Inputs and Notes'!$D$40</f>
        <v>16</v>
      </c>
      <c r="T25" s="256">
        <f>1/(1+'Pg 4 - Inputs and Notes'!$E$21)^$S25</f>
        <v>0.91659219556270966</v>
      </c>
      <c r="U25" s="245">
        <f t="shared" si="6"/>
        <v>3920831.6362354723</v>
      </c>
    </row>
    <row r="26" spans="1:21" ht="15">
      <c r="A26" s="213">
        <f t="shared" si="1"/>
        <v>8</v>
      </c>
      <c r="B26" s="235">
        <v>2028</v>
      </c>
      <c r="C26" s="236">
        <v>880039990.03000009</v>
      </c>
      <c r="D26" s="237">
        <v>1124518156.2700009</v>
      </c>
      <c r="E26" s="238">
        <f t="shared" si="2"/>
        <v>-244478166.24000084</v>
      </c>
      <c r="F26" s="239"/>
      <c r="G26" s="236">
        <v>184342006.98000002</v>
      </c>
      <c r="H26" s="237">
        <v>1124518138.7200007</v>
      </c>
      <c r="I26" s="237">
        <v>12404400.397564515</v>
      </c>
      <c r="J26" s="238">
        <f t="shared" si="3"/>
        <v>-927771731.34243619</v>
      </c>
      <c r="K26" s="239"/>
      <c r="L26" s="236">
        <f t="shared" si="4"/>
        <v>683293565.10243535</v>
      </c>
      <c r="M26" s="238">
        <f t="shared" si="5"/>
        <v>143491648.67151141</v>
      </c>
      <c r="P26" s="240">
        <f t="shared" si="0"/>
        <v>143491648.67151141</v>
      </c>
      <c r="Q26" s="253">
        <f>P25*'Pg 4 - Inputs and Notes'!$D$18</f>
        <v>12301154.251823548</v>
      </c>
      <c r="R26" s="242">
        <f>Q26*(IF($B26&lt;'Pg 4 - Inputs and Notes'!$D$35,0,IF($B26='Pg 4 - Inputs and Notes'!$D$35,((12-'Pg 4 - Inputs and Notes'!$D$34+1)/12),1)))</f>
        <v>12301154.251823548</v>
      </c>
      <c r="S26" s="243">
        <f>(B26-'Pg 4 - Inputs and Notes'!$D$39)*12+'Pg 4 - Inputs and Notes'!$D$40</f>
        <v>28</v>
      </c>
      <c r="T26" s="256">
        <f>1/(1+'Pg 4 - Inputs and Notes'!$E$21)^$S26</f>
        <v>0.85863437523438724</v>
      </c>
      <c r="U26" s="245">
        <f t="shared" si="6"/>
        <v>10562193.895676339</v>
      </c>
    </row>
    <row r="27" spans="1:21" ht="15">
      <c r="A27" s="213">
        <f t="shared" si="1"/>
        <v>9</v>
      </c>
      <c r="B27" s="235">
        <v>2029</v>
      </c>
      <c r="C27" s="236">
        <v>813010363.45000005</v>
      </c>
      <c r="D27" s="237">
        <v>1070329192.3900009</v>
      </c>
      <c r="E27" s="238">
        <f t="shared" si="2"/>
        <v>-257318828.94000089</v>
      </c>
      <c r="F27" s="239"/>
      <c r="G27" s="236">
        <v>165832986.19000006</v>
      </c>
      <c r="H27" s="237">
        <v>1070329174.8400009</v>
      </c>
      <c r="I27" s="237">
        <v>0</v>
      </c>
      <c r="J27" s="238">
        <f t="shared" si="3"/>
        <v>-904496188.65000081</v>
      </c>
      <c r="K27" s="239"/>
      <c r="L27" s="236">
        <f t="shared" si="4"/>
        <v>647177359.70999992</v>
      </c>
      <c r="M27" s="238">
        <f t="shared" si="5"/>
        <v>135907245.53909999</v>
      </c>
      <c r="P27" s="240">
        <f t="shared" si="0"/>
        <v>135907245.53909999</v>
      </c>
      <c r="Q27" s="253">
        <f>P26*'Pg 4 - Inputs and Notes'!$D$18</f>
        <v>11876220.348926403</v>
      </c>
      <c r="R27" s="242">
        <f>Q27*(IF($B27&lt;'Pg 4 - Inputs and Notes'!$D$35,0,IF($B27='Pg 4 - Inputs and Notes'!$D$35,((12-'Pg 4 - Inputs and Notes'!$D$34+1)/12),1)))</f>
        <v>11876220.348926403</v>
      </c>
      <c r="S27" s="243">
        <f>(B27-'Pg 4 - Inputs and Notes'!$D$39)*12+'Pg 4 - Inputs and Notes'!$D$40</f>
        <v>40</v>
      </c>
      <c r="T27" s="256">
        <f>1/(1+'Pg 4 - Inputs and Notes'!$E$21)^$S27</f>
        <v>0.80434133511417905</v>
      </c>
      <c r="U27" s="245">
        <f t="shared" si="6"/>
        <v>9552534.9315656442</v>
      </c>
    </row>
    <row r="28" spans="1:21" ht="15">
      <c r="A28" s="213">
        <f t="shared" si="1"/>
        <v>10</v>
      </c>
      <c r="B28" s="235">
        <v>2030</v>
      </c>
      <c r="C28" s="236">
        <v>747476320.22000027</v>
      </c>
      <c r="D28" s="237">
        <v>1016140228.5100009</v>
      </c>
      <c r="E28" s="238">
        <f t="shared" si="2"/>
        <v>-268663908.29000068</v>
      </c>
      <c r="F28" s="239"/>
      <c r="G28" s="236">
        <v>147398829.88</v>
      </c>
      <c r="H28" s="237">
        <v>1016140210.9600009</v>
      </c>
      <c r="I28" s="237">
        <v>0</v>
      </c>
      <c r="J28" s="238">
        <f t="shared" si="3"/>
        <v>-868741381.08000088</v>
      </c>
      <c r="K28" s="239"/>
      <c r="L28" s="236">
        <f t="shared" si="4"/>
        <v>600077472.7900002</v>
      </c>
      <c r="M28" s="238">
        <f t="shared" si="5"/>
        <v>126016269.28590004</v>
      </c>
      <c r="P28" s="240">
        <f t="shared" si="0"/>
        <v>126016269.28590004</v>
      </c>
      <c r="Q28" s="253">
        <f>P27*'Pg 4 - Inputs and Notes'!$D$18</f>
        <v>11248490.138495775</v>
      </c>
      <c r="R28" s="242">
        <f>Q28*(IF($B28&lt;'Pg 4 - Inputs and Notes'!$D$35,0,IF($B28='Pg 4 - Inputs and Notes'!$D$35,((12-'Pg 4 - Inputs and Notes'!$D$34+1)/12),1)))</f>
        <v>11248490.138495775</v>
      </c>
      <c r="S28" s="243">
        <f>(B28-'Pg 4 - Inputs and Notes'!$D$39)*12+'Pg 4 - Inputs and Notes'!$D$40</f>
        <v>52</v>
      </c>
      <c r="T28" s="256">
        <f>1/(1+'Pg 4 - Inputs and Notes'!$E$21)^$S28</f>
        <v>0.75348134436925329</v>
      </c>
      <c r="U28" s="245">
        <f t="shared" si="6"/>
        <v>8475527.4716780838</v>
      </c>
    </row>
    <row r="29" spans="1:21" ht="15">
      <c r="A29" s="213">
        <f t="shared" si="1"/>
        <v>11</v>
      </c>
      <c r="B29" s="235">
        <v>2031</v>
      </c>
      <c r="C29" s="236">
        <v>681956799.77000022</v>
      </c>
      <c r="D29" s="237">
        <v>961951264.63000095</v>
      </c>
      <c r="E29" s="238">
        <f t="shared" si="2"/>
        <v>-279994464.86000073</v>
      </c>
      <c r="F29" s="239"/>
      <c r="G29" s="236">
        <v>129089309.89999998</v>
      </c>
      <c r="H29" s="237">
        <v>961951247.08000088</v>
      </c>
      <c r="I29" s="237">
        <v>0</v>
      </c>
      <c r="J29" s="238">
        <f t="shared" si="3"/>
        <v>-832861937.1800009</v>
      </c>
      <c r="K29" s="239"/>
      <c r="L29" s="236">
        <f t="shared" si="4"/>
        <v>552867472.32000017</v>
      </c>
      <c r="M29" s="238">
        <f t="shared" si="5"/>
        <v>116102169.18720002</v>
      </c>
      <c r="P29" s="240">
        <f t="shared" si="0"/>
        <v>116102169.18720002</v>
      </c>
      <c r="Q29" s="253">
        <f>P28*'Pg 4 - Inputs and Notes'!$D$18</f>
        <v>10429854.248975029</v>
      </c>
      <c r="R29" s="242">
        <f>Q29*(IF($B29&lt;'Pg 4 - Inputs and Notes'!$D$35,0,IF($B29='Pg 4 - Inputs and Notes'!$D$35,((12-'Pg 4 - Inputs and Notes'!$D$34+1)/12),1)))</f>
        <v>10429854.248975029</v>
      </c>
      <c r="S29" s="243">
        <f>(B29-'Pg 4 - Inputs and Notes'!$D$39)*12+'Pg 4 - Inputs and Notes'!$D$40</f>
        <v>64</v>
      </c>
      <c r="T29" s="256">
        <f>1/(1+'Pg 4 - Inputs and Notes'!$E$21)^$S29</f>
        <v>0.70583732493606766</v>
      </c>
      <c r="U29" s="245">
        <f t="shared" si="6"/>
        <v>7361780.4225696139</v>
      </c>
    </row>
    <row r="30" spans="1:21" ht="15">
      <c r="A30" s="213">
        <f t="shared" si="1"/>
        <v>12</v>
      </c>
      <c r="B30" s="235">
        <v>2032</v>
      </c>
      <c r="C30" s="236">
        <v>616422756.5400002</v>
      </c>
      <c r="D30" s="237">
        <v>907762300.75000095</v>
      </c>
      <c r="E30" s="238">
        <f t="shared" si="2"/>
        <v>-291339544.21000075</v>
      </c>
      <c r="F30" s="239"/>
      <c r="G30" s="236">
        <v>111055162.1500001</v>
      </c>
      <c r="H30" s="237">
        <v>907762283.20000088</v>
      </c>
      <c r="I30" s="237">
        <v>0</v>
      </c>
      <c r="J30" s="238">
        <f t="shared" si="3"/>
        <v>-796707121.05000079</v>
      </c>
      <c r="K30" s="239"/>
      <c r="L30" s="236">
        <f t="shared" si="4"/>
        <v>505367576.84000003</v>
      </c>
      <c r="M30" s="238">
        <f t="shared" si="5"/>
        <v>106127191.1364</v>
      </c>
      <c r="P30" s="240">
        <f t="shared" si="0"/>
        <v>106127191.1364</v>
      </c>
      <c r="Q30" s="253">
        <f>P29*'Pg 4 - Inputs and Notes'!$D$18</f>
        <v>9609304.4927797001</v>
      </c>
      <c r="R30" s="242">
        <f>Q30*(IF($B30&lt;'Pg 4 - Inputs and Notes'!$D$35,0,IF($B30='Pg 4 - Inputs and Notes'!$D$35,((12-'Pg 4 - Inputs and Notes'!$D$34+1)/12),1)))</f>
        <v>9609304.4927797001</v>
      </c>
      <c r="S30" s="243">
        <f>(B30-'Pg 4 - Inputs and Notes'!$D$39)*12+'Pg 4 - Inputs and Notes'!$D$40</f>
        <v>76</v>
      </c>
      <c r="T30" s="256">
        <f>1/(1+'Pg 4 - Inputs and Notes'!$E$21)^$S30</f>
        <v>0.66120592499865727</v>
      </c>
      <c r="U30" s="245">
        <f t="shared" si="6"/>
        <v>6353729.0657421546</v>
      </c>
    </row>
    <row r="31" spans="1:21" ht="15">
      <c r="A31" s="213">
        <f t="shared" si="1"/>
        <v>13</v>
      </c>
      <c r="B31" s="235">
        <v>2033</v>
      </c>
      <c r="C31" s="236">
        <v>550903156.20000017</v>
      </c>
      <c r="D31" s="237">
        <v>853573336.87000096</v>
      </c>
      <c r="E31" s="238">
        <f t="shared" si="2"/>
        <v>-302670180.67000079</v>
      </c>
      <c r="F31" s="239"/>
      <c r="G31" s="236">
        <v>93602436.659999967</v>
      </c>
      <c r="H31" s="237">
        <v>853573319.32000089</v>
      </c>
      <c r="I31" s="237">
        <v>0</v>
      </c>
      <c r="J31" s="238">
        <f t="shared" si="3"/>
        <v>-759970882.66000092</v>
      </c>
      <c r="K31" s="239"/>
      <c r="L31" s="236">
        <f t="shared" si="4"/>
        <v>457300701.99000013</v>
      </c>
      <c r="M31" s="238">
        <f t="shared" si="5"/>
        <v>96033147.417900026</v>
      </c>
      <c r="P31" s="240">
        <f>+M31</f>
        <v>96033147.417900026</v>
      </c>
      <c r="Q31" s="253">
        <f>P30*'Pg 4 - Inputs and Notes'!$D$18</f>
        <v>8783716.1160080191</v>
      </c>
      <c r="R31" s="242">
        <f>Q31*(IF($B31&lt;'Pg 4 - Inputs and Notes'!$D$35,0,IF($B31='Pg 4 - Inputs and Notes'!$D$35,((12-'Pg 4 - Inputs and Notes'!$D$34+1)/12),1)))</f>
        <v>8783716.1160080191</v>
      </c>
      <c r="S31" s="243">
        <f>(B31-'Pg 4 - Inputs and Notes'!$D$39)*12+'Pg 4 - Inputs and Notes'!$D$40</f>
        <v>88</v>
      </c>
      <c r="T31" s="256">
        <f>1/(1+'Pg 4 - Inputs and Notes'!$E$21)^$S31</f>
        <v>0.61939665105260555</v>
      </c>
      <c r="U31" s="245">
        <f t="shared" si="6"/>
        <v>5440604.346052167</v>
      </c>
    </row>
    <row r="32" spans="1:21" ht="15">
      <c r="A32" s="213">
        <f t="shared" si="1"/>
        <v>14</v>
      </c>
      <c r="B32" s="235">
        <v>2034</v>
      </c>
      <c r="C32" s="236">
        <v>485369192.86000025</v>
      </c>
      <c r="D32" s="237">
        <v>799384372.99000096</v>
      </c>
      <c r="E32" s="238">
        <f t="shared" si="2"/>
        <v>-314015180.13000071</v>
      </c>
      <c r="F32" s="239"/>
      <c r="G32" s="236">
        <v>77203844.529999971</v>
      </c>
      <c r="H32" s="237">
        <v>799384355.44000089</v>
      </c>
      <c r="I32" s="237">
        <v>0</v>
      </c>
      <c r="J32" s="238">
        <f t="shared" si="3"/>
        <v>-722180510.91000092</v>
      </c>
      <c r="K32" s="239"/>
      <c r="L32" s="236">
        <f t="shared" si="4"/>
        <v>408165330.78000021</v>
      </c>
      <c r="M32" s="238">
        <f t="shared" si="5"/>
        <v>85714719.463800043</v>
      </c>
      <c r="P32" s="240">
        <f t="shared" ref="P32:P59" si="7">+M32</f>
        <v>85714719.463800043</v>
      </c>
      <c r="Q32" s="253">
        <f>P31*'Pg 4 - Inputs and Notes'!$D$18</f>
        <v>7948273.1580207171</v>
      </c>
      <c r="R32" s="242">
        <f>Q32*(IF($B32&lt;'Pg 4 - Inputs and Notes'!$D$35,0,IF($B32='Pg 4 - Inputs and Notes'!$D$35,((12-'Pg 4 - Inputs and Notes'!$D$34+1)/12),1)))</f>
        <v>7948273.1580207171</v>
      </c>
      <c r="S32" s="243">
        <f>(B32-'Pg 4 - Inputs and Notes'!$D$39)*12+'Pg 4 - Inputs and Notes'!$D$40</f>
        <v>100</v>
      </c>
      <c r="T32" s="256">
        <f>1/(1+'Pg 4 - Inputs and Notes'!$E$21)^$S32</f>
        <v>0.5802310548502152</v>
      </c>
      <c r="U32" s="245">
        <f t="shared" si="6"/>
        <v>4611834.9187160116</v>
      </c>
    </row>
    <row r="33" spans="1:21" ht="15">
      <c r="A33" s="213">
        <f t="shared" si="1"/>
        <v>15</v>
      </c>
      <c r="B33" s="235">
        <v>2035</v>
      </c>
      <c r="C33" s="236">
        <v>419849592.52000022</v>
      </c>
      <c r="D33" s="237">
        <v>745195409.11000109</v>
      </c>
      <c r="E33" s="238">
        <f t="shared" si="2"/>
        <v>-325345816.59000087</v>
      </c>
      <c r="F33" s="239"/>
      <c r="G33" s="236">
        <v>62002604.580000043</v>
      </c>
      <c r="H33" s="237">
        <v>745195391.5600009</v>
      </c>
      <c r="I33" s="237">
        <v>0</v>
      </c>
      <c r="J33" s="238">
        <f t="shared" si="3"/>
        <v>-683192786.98000085</v>
      </c>
      <c r="K33" s="239"/>
      <c r="L33" s="236">
        <f t="shared" si="4"/>
        <v>357846970.38999999</v>
      </c>
      <c r="M33" s="238">
        <f t="shared" si="5"/>
        <v>75147863.781899989</v>
      </c>
      <c r="P33" s="240">
        <f t="shared" si="7"/>
        <v>75147863.781899989</v>
      </c>
      <c r="Q33" s="253">
        <f>P32*'Pg 4 - Inputs and Notes'!$D$18</f>
        <v>7094258.8291593408</v>
      </c>
      <c r="R33" s="242">
        <f>Q33*(IF($B33&lt;'Pg 4 - Inputs and Notes'!$D$35,0,IF($B33='Pg 4 - Inputs and Notes'!$D$35,((12-'Pg 4 - Inputs and Notes'!$D$34+1)/12),1)))</f>
        <v>7094258.8291593408</v>
      </c>
      <c r="S33" s="243">
        <f>(B33-'Pg 4 - Inputs and Notes'!$D$39)*12+'Pg 4 - Inputs and Notes'!$D$40</f>
        <v>112</v>
      </c>
      <c r="T33" s="256">
        <f>1/(1+'Pg 4 - Inputs and Notes'!$E$21)^$S33</f>
        <v>0.5435419717566411</v>
      </c>
      <c r="U33" s="245">
        <f t="shared" si="6"/>
        <v>3856027.4321532282</v>
      </c>
    </row>
    <row r="34" spans="1:21" ht="15">
      <c r="A34" s="213">
        <f t="shared" si="1"/>
        <v>16</v>
      </c>
      <c r="B34" s="235">
        <v>2036</v>
      </c>
      <c r="C34" s="236">
        <v>354315549.2900002</v>
      </c>
      <c r="D34" s="237">
        <v>691006445.23000121</v>
      </c>
      <c r="E34" s="238">
        <f t="shared" si="2"/>
        <v>-336690895.94000101</v>
      </c>
      <c r="F34" s="239"/>
      <c r="G34" s="236">
        <v>47531114.180000067</v>
      </c>
      <c r="H34" s="237">
        <v>691006427.68000102</v>
      </c>
      <c r="I34" s="237">
        <v>0</v>
      </c>
      <c r="J34" s="238">
        <f t="shared" si="3"/>
        <v>-643475313.50000095</v>
      </c>
      <c r="K34" s="239"/>
      <c r="L34" s="236">
        <f t="shared" si="4"/>
        <v>306784417.55999994</v>
      </c>
      <c r="M34" s="238">
        <f t="shared" si="5"/>
        <v>64424727.687599987</v>
      </c>
      <c r="P34" s="240">
        <f t="shared" si="7"/>
        <v>64424727.687599987</v>
      </c>
      <c r="Q34" s="253">
        <f>P33*'Pg 4 - Inputs and Notes'!$D$18</f>
        <v>6219683.1473310683</v>
      </c>
      <c r="R34" s="242">
        <f>Q34*(IF($B34&lt;'Pg 4 - Inputs and Notes'!$D$35,0,IF($B34='Pg 4 - Inputs and Notes'!$D$35,((12-'Pg 4 - Inputs and Notes'!$D$34+1)/12),1)))</f>
        <v>6219683.1473310683</v>
      </c>
      <c r="S34" s="243">
        <f>(B34-'Pg 4 - Inputs and Notes'!$D$39)*12+'Pg 4 - Inputs and Notes'!$D$40</f>
        <v>124</v>
      </c>
      <c r="T34" s="256">
        <f>1/(1+'Pg 4 - Inputs and Notes'!$E$21)^$S34</f>
        <v>0.50917280726617353</v>
      </c>
      <c r="U34" s="245">
        <f t="shared" si="6"/>
        <v>3166893.5284326696</v>
      </c>
    </row>
    <row r="35" spans="1:21" ht="15">
      <c r="A35" s="213">
        <f t="shared" si="1"/>
        <v>17</v>
      </c>
      <c r="B35" s="235">
        <v>2037</v>
      </c>
      <c r="C35" s="236">
        <v>289341849.13000011</v>
      </c>
      <c r="D35" s="237">
        <v>636817481.35000134</v>
      </c>
      <c r="E35" s="238">
        <f t="shared" si="2"/>
        <v>-347475632.22000122</v>
      </c>
      <c r="F35" s="239"/>
      <c r="G35" s="236">
        <v>33689989.549999952</v>
      </c>
      <c r="H35" s="237">
        <v>636817463.80000114</v>
      </c>
      <c r="I35" s="237">
        <v>0</v>
      </c>
      <c r="J35" s="238">
        <f t="shared" si="3"/>
        <v>-603127474.25000119</v>
      </c>
      <c r="K35" s="239"/>
      <c r="L35" s="236">
        <f t="shared" si="4"/>
        <v>255651842.02999997</v>
      </c>
      <c r="M35" s="238">
        <f t="shared" si="5"/>
        <v>53686886.826299995</v>
      </c>
      <c r="P35" s="240">
        <f t="shared" si="7"/>
        <v>53686886.826299995</v>
      </c>
      <c r="Q35" s="253">
        <f>P34*'Pg 4 - Inputs and Notes'!$D$18</f>
        <v>5332172.7711769138</v>
      </c>
      <c r="R35" s="242">
        <f>Q35*(IF($B35&lt;'Pg 4 - Inputs and Notes'!$D$35,0,IF($B35='Pg 4 - Inputs and Notes'!$D$35,((12-'Pg 4 - Inputs and Notes'!$D$34+1)/12),1)))</f>
        <v>5332172.7711769138</v>
      </c>
      <c r="S35" s="243">
        <f>(B35-'Pg 4 - Inputs and Notes'!$D$39)*12+'Pg 4 - Inputs and Notes'!$D$40</f>
        <v>136</v>
      </c>
      <c r="T35" s="256">
        <f>1/(1+'Pg 4 - Inputs and Notes'!$E$21)^$S35</f>
        <v>0.47697686863341726</v>
      </c>
      <c r="U35" s="245">
        <f t="shared" si="6"/>
        <v>2543323.0714083351</v>
      </c>
    </row>
    <row r="36" spans="1:21" ht="15">
      <c r="A36" s="213">
        <f t="shared" si="1"/>
        <v>18</v>
      </c>
      <c r="B36" s="235">
        <v>2038</v>
      </c>
      <c r="C36" s="236">
        <v>224897774.04999995</v>
      </c>
      <c r="D36" s="237">
        <v>582628517.47000146</v>
      </c>
      <c r="E36" s="238">
        <f t="shared" si="2"/>
        <v>-357730743.42000151</v>
      </c>
      <c r="F36" s="239"/>
      <c r="G36" s="236">
        <v>21047560.029999971</v>
      </c>
      <c r="H36" s="237">
        <v>582628499.92000127</v>
      </c>
      <c r="I36" s="237">
        <v>0</v>
      </c>
      <c r="J36" s="238">
        <f t="shared" si="3"/>
        <v>-561580939.8900013</v>
      </c>
      <c r="K36" s="239"/>
      <c r="L36" s="236">
        <f t="shared" si="4"/>
        <v>203850196.46999979</v>
      </c>
      <c r="M36" s="238">
        <f t="shared" si="5"/>
        <v>42808541.258699954</v>
      </c>
      <c r="P36" s="240">
        <f t="shared" si="7"/>
        <v>42808541.258699954</v>
      </c>
      <c r="Q36" s="253">
        <f>P35*'Pg 4 - Inputs and Notes'!$D$18</f>
        <v>4443445.3412451474</v>
      </c>
      <c r="R36" s="242">
        <f>Q36*(IF($B36&lt;'Pg 4 - Inputs and Notes'!$D$35,0,IF($B36='Pg 4 - Inputs and Notes'!$D$35,((12-'Pg 4 - Inputs and Notes'!$D$34+1)/12),1)))</f>
        <v>4443445.3412451474</v>
      </c>
      <c r="S36" s="243">
        <f>(B36-'Pg 4 - Inputs and Notes'!$D$39)*12+'Pg 4 - Inputs and Notes'!$D$40</f>
        <v>148</v>
      </c>
      <c r="T36" s="256">
        <f>1/(1+'Pg 4 - Inputs and Notes'!$E$21)^$S36</f>
        <v>0.44681673876666667</v>
      </c>
      <c r="U36" s="245">
        <f t="shared" si="6"/>
        <v>1985405.756263095</v>
      </c>
    </row>
    <row r="37" spans="1:21" ht="15">
      <c r="A37" s="213">
        <f t="shared" si="1"/>
        <v>19</v>
      </c>
      <c r="B37" s="235">
        <v>2039</v>
      </c>
      <c r="C37" s="236">
        <v>160468141.86000013</v>
      </c>
      <c r="D37" s="237">
        <v>528439553.59000158</v>
      </c>
      <c r="E37" s="238">
        <f t="shared" si="2"/>
        <v>-367971411.73000145</v>
      </c>
      <c r="F37" s="239"/>
      <c r="G37" s="236">
        <v>10310400.360000014</v>
      </c>
      <c r="H37" s="237">
        <v>528439536.04000139</v>
      </c>
      <c r="I37" s="237">
        <v>0</v>
      </c>
      <c r="J37" s="238">
        <f t="shared" si="3"/>
        <v>-518129135.68000138</v>
      </c>
      <c r="K37" s="239"/>
      <c r="L37" s="236">
        <f t="shared" si="4"/>
        <v>150157723.94999993</v>
      </c>
      <c r="M37" s="238">
        <f t="shared" si="5"/>
        <v>31533122.029499985</v>
      </c>
      <c r="P37" s="240">
        <f t="shared" si="7"/>
        <v>31533122.029499985</v>
      </c>
      <c r="Q37" s="253">
        <f>P36*'Pg 4 - Inputs and Notes'!$D$18</f>
        <v>3543088.9080401617</v>
      </c>
      <c r="R37" s="242">
        <f>Q37*(IF($B37&lt;'Pg 4 - Inputs and Notes'!$D$35,0,IF($B37='Pg 4 - Inputs and Notes'!$D$35,((12-'Pg 4 - Inputs and Notes'!$D$34+1)/12),1)))</f>
        <v>3543088.9080401617</v>
      </c>
      <c r="S37" s="243">
        <f>(B37-'Pg 4 - Inputs and Notes'!$D$39)*12+'Pg 4 - Inputs and Notes'!$D$40</f>
        <v>160</v>
      </c>
      <c r="T37" s="256">
        <f>1/(1+'Pg 4 - Inputs and Notes'!$E$21)^$S37</f>
        <v>0.41856368971116259</v>
      </c>
      <c r="U37" s="245">
        <f t="shared" si="6"/>
        <v>1483008.3663239842</v>
      </c>
    </row>
    <row r="38" spans="1:21" ht="15">
      <c r="A38" s="213">
        <f t="shared" si="1"/>
        <v>20</v>
      </c>
      <c r="B38" s="235">
        <v>2040</v>
      </c>
      <c r="C38" s="236">
        <v>96024098.730000019</v>
      </c>
      <c r="D38" s="237">
        <v>474250589.71000171</v>
      </c>
      <c r="E38" s="238">
        <f t="shared" si="2"/>
        <v>-378226490.98000169</v>
      </c>
      <c r="F38" s="239"/>
      <c r="G38" s="236">
        <v>3655254.2799999714</v>
      </c>
      <c r="H38" s="237">
        <v>474250572.16000152</v>
      </c>
      <c r="I38" s="237">
        <v>0</v>
      </c>
      <c r="J38" s="238">
        <f t="shared" si="3"/>
        <v>-470595317.88000154</v>
      </c>
      <c r="K38" s="239"/>
      <c r="L38" s="236">
        <f t="shared" si="4"/>
        <v>92368826.899999857</v>
      </c>
      <c r="M38" s="238">
        <f t="shared" si="5"/>
        <v>19397453.64899997</v>
      </c>
      <c r="P38" s="240">
        <f t="shared" si="7"/>
        <v>19397453.64899997</v>
      </c>
      <c r="Q38" s="253">
        <f>P37*'Pg 4 - Inputs and Notes'!$D$18</f>
        <v>2609868.3022956904</v>
      </c>
      <c r="R38" s="242">
        <f>Q38*(IF($B38&lt;'Pg 4 - Inputs and Notes'!$D$35,0,IF($B38='Pg 4 - Inputs and Notes'!$D$35,((12-'Pg 4 - Inputs and Notes'!$D$34+1)/12),1)))</f>
        <v>2609868.3022956904</v>
      </c>
      <c r="S38" s="243">
        <f>(B38-'Pg 4 - Inputs and Notes'!$D$39)*12+'Pg 4 - Inputs and Notes'!$D$40</f>
        <v>172</v>
      </c>
      <c r="T38" s="256">
        <f>1/(1+'Pg 4 - Inputs and Notes'!$E$21)^$S38</f>
        <v>0.39209713321888717</v>
      </c>
      <c r="U38" s="245">
        <f t="shared" si="6"/>
        <v>1023321.8794089842</v>
      </c>
    </row>
    <row r="39" spans="1:21" ht="15">
      <c r="A39" s="213">
        <f t="shared" si="1"/>
        <v>21</v>
      </c>
      <c r="B39" s="235">
        <v>2041</v>
      </c>
      <c r="C39" s="236">
        <v>31594560.960000038</v>
      </c>
      <c r="D39" s="237">
        <v>420061625.83000183</v>
      </c>
      <c r="E39" s="238">
        <f t="shared" si="2"/>
        <v>-388467064.87000179</v>
      </c>
      <c r="F39" s="239"/>
      <c r="G39" s="236">
        <v>0</v>
      </c>
      <c r="H39" s="237">
        <v>420061626.28000164</v>
      </c>
      <c r="I39" s="237">
        <v>0</v>
      </c>
      <c r="J39" s="238">
        <f t="shared" si="3"/>
        <v>-420061626.28000164</v>
      </c>
      <c r="K39" s="239"/>
      <c r="L39" s="236">
        <f t="shared" si="4"/>
        <v>31594561.409999847</v>
      </c>
      <c r="M39" s="238">
        <f t="shared" si="5"/>
        <v>6634857.8960999679</v>
      </c>
      <c r="P39" s="240">
        <f t="shared" si="7"/>
        <v>6634857.8960999679</v>
      </c>
      <c r="Q39" s="253">
        <f>P38*'Pg 4 - Inputs and Notes'!$D$18</f>
        <v>1605448.3719187144</v>
      </c>
      <c r="R39" s="242">
        <f>Q39*(IF($B39&lt;'Pg 4 - Inputs and Notes'!$D$35,0,IF($B39='Pg 4 - Inputs and Notes'!$D$35,((12-'Pg 4 - Inputs and Notes'!$D$34+1)/12),1)))</f>
        <v>1605448.3719187144</v>
      </c>
      <c r="S39" s="243">
        <f>(B39-'Pg 4 - Inputs and Notes'!$D$39)*12+'Pg 4 - Inputs and Notes'!$D$40</f>
        <v>184</v>
      </c>
      <c r="T39" s="256">
        <f>1/(1+'Pg 4 - Inputs and Notes'!$E$21)^$S39</f>
        <v>0.36730410605984687</v>
      </c>
      <c r="U39" s="245">
        <f t="shared" si="6"/>
        <v>589687.77907284</v>
      </c>
    </row>
    <row r="40" spans="1:21" ht="15">
      <c r="A40" s="213">
        <f t="shared" si="1"/>
        <v>22</v>
      </c>
      <c r="B40" s="235">
        <v>2042</v>
      </c>
      <c r="C40" s="236">
        <v>0</v>
      </c>
      <c r="D40" s="237">
        <v>365872661.95000196</v>
      </c>
      <c r="E40" s="238">
        <f t="shared" si="2"/>
        <v>-365872661.95000196</v>
      </c>
      <c r="F40" s="239"/>
      <c r="G40" s="236">
        <v>0</v>
      </c>
      <c r="H40" s="237">
        <v>365872662.40000176</v>
      </c>
      <c r="I40" s="237">
        <v>0</v>
      </c>
      <c r="J40" s="238">
        <f t="shared" si="3"/>
        <v>-365872662.40000176</v>
      </c>
      <c r="K40" s="239"/>
      <c r="L40" s="236">
        <f t="shared" si="4"/>
        <v>0.44999980926513672</v>
      </c>
      <c r="M40" s="238">
        <f t="shared" si="5"/>
        <v>9.449995994567871E-2</v>
      </c>
      <c r="P40" s="240">
        <f t="shared" si="7"/>
        <v>9.449995994567871E-2</v>
      </c>
      <c r="Q40" s="253">
        <f>P39*'Pg 4 - Inputs and Notes'!$D$18</f>
        <v>549140.21190378652</v>
      </c>
      <c r="R40" s="242">
        <f>Q40*(IF($B40&lt;'Pg 4 - Inputs and Notes'!$D$35,0,IF($B40='Pg 4 - Inputs and Notes'!$D$35,((12-'Pg 4 - Inputs and Notes'!$D$34+1)/12),1)))</f>
        <v>549140.21190378652</v>
      </c>
      <c r="S40" s="243">
        <f>(B40-'Pg 4 - Inputs and Notes'!$D$39)*12+'Pg 4 - Inputs and Notes'!$D$40</f>
        <v>196</v>
      </c>
      <c r="T40" s="256">
        <f>1/(1+'Pg 4 - Inputs and Notes'!$E$21)^$S40</f>
        <v>0.34407878787807628</v>
      </c>
      <c r="U40" s="245">
        <f t="shared" si="6"/>
        <v>188947.49848696482</v>
      </c>
    </row>
    <row r="41" spans="1:21" ht="15">
      <c r="A41" s="213">
        <f t="shared" si="1"/>
        <v>23</v>
      </c>
      <c r="B41" s="235">
        <v>2043</v>
      </c>
      <c r="C41" s="236">
        <v>0</v>
      </c>
      <c r="D41" s="237">
        <v>311683698.07000208</v>
      </c>
      <c r="E41" s="238">
        <f t="shared" si="2"/>
        <v>-311683698.07000208</v>
      </c>
      <c r="F41" s="239"/>
      <c r="G41" s="236">
        <v>0</v>
      </c>
      <c r="H41" s="237">
        <v>311683698.52000189</v>
      </c>
      <c r="I41" s="237">
        <v>0</v>
      </c>
      <c r="J41" s="238">
        <f t="shared" si="3"/>
        <v>-311683698.52000189</v>
      </c>
      <c r="K41" s="239"/>
      <c r="L41" s="236">
        <f t="shared" si="4"/>
        <v>0.44999980926513672</v>
      </c>
      <c r="M41" s="238">
        <f t="shared" si="5"/>
        <v>9.449995994567871E-2</v>
      </c>
      <c r="P41" s="240">
        <f t="shared" si="7"/>
        <v>9.449995994567871E-2</v>
      </c>
      <c r="Q41" s="253">
        <f>P40*'Pg 4 - Inputs and Notes'!$D$18</f>
        <v>7.8213774646135169E-3</v>
      </c>
      <c r="R41" s="242">
        <f>Q41*(IF($B41&lt;'Pg 4 - Inputs and Notes'!$D$35,0,IF($B41='Pg 4 - Inputs and Notes'!$D$35,((12-'Pg 4 - Inputs and Notes'!$D$34+1)/12),1)))</f>
        <v>7.8213774646135169E-3</v>
      </c>
      <c r="S41" s="243">
        <f>(B41-'Pg 4 - Inputs and Notes'!$D$39)*12+'Pg 4 - Inputs and Notes'!$D$40</f>
        <v>208</v>
      </c>
      <c r="T41" s="256">
        <f>1/(1+'Pg 4 - Inputs and Notes'!$E$21)^$S41</f>
        <v>0.32232204953449722</v>
      </c>
      <c r="U41" s="245">
        <f t="shared" si="6"/>
        <v>2.5210024145771582E-3</v>
      </c>
    </row>
    <row r="42" spans="1:21" ht="15">
      <c r="A42" s="213">
        <f t="shared" si="1"/>
        <v>24</v>
      </c>
      <c r="B42" s="235">
        <v>2044</v>
      </c>
      <c r="C42" s="236">
        <v>0</v>
      </c>
      <c r="D42" s="237">
        <v>257494734.1900022</v>
      </c>
      <c r="E42" s="238">
        <f t="shared" si="2"/>
        <v>-257494734.1900022</v>
      </c>
      <c r="F42" s="239"/>
      <c r="G42" s="236">
        <v>0</v>
      </c>
      <c r="H42" s="237">
        <v>257494734.64000201</v>
      </c>
      <c r="I42" s="237">
        <v>0</v>
      </c>
      <c r="J42" s="238">
        <f t="shared" si="3"/>
        <v>-257494734.64000201</v>
      </c>
      <c r="K42" s="239"/>
      <c r="L42" s="236">
        <f t="shared" si="4"/>
        <v>0.44999980926513672</v>
      </c>
      <c r="M42" s="238">
        <f t="shared" si="5"/>
        <v>9.449995994567871E-2</v>
      </c>
      <c r="P42" s="240">
        <f t="shared" si="7"/>
        <v>9.449995994567871E-2</v>
      </c>
      <c r="Q42" s="253">
        <f>P41*'Pg 4 - Inputs and Notes'!$D$18</f>
        <v>7.8213774646135169E-3</v>
      </c>
      <c r="R42" s="242">
        <f>Q42*(IF($B42&lt;'Pg 4 - Inputs and Notes'!$D$35,0,IF($B42='Pg 4 - Inputs and Notes'!$D$35,((12-'Pg 4 - Inputs and Notes'!$D$34+1)/12),1)))</f>
        <v>7.8213774646135169E-3</v>
      </c>
      <c r="S42" s="243">
        <f>(B42-'Pg 4 - Inputs and Notes'!$D$39)*12+'Pg 4 - Inputs and Notes'!$D$40</f>
        <v>220</v>
      </c>
      <c r="T42" s="256">
        <f>1/(1+'Pg 4 - Inputs and Notes'!$E$21)^$S42</f>
        <v>0.30194103000889633</v>
      </c>
      <c r="U42" s="245">
        <f t="shared" si="6"/>
        <v>2.3615947677537753E-3</v>
      </c>
    </row>
    <row r="43" spans="1:21" ht="15">
      <c r="A43" s="213">
        <f t="shared" si="1"/>
        <v>25</v>
      </c>
      <c r="B43" s="235">
        <v>2045</v>
      </c>
      <c r="C43" s="236">
        <v>0</v>
      </c>
      <c r="D43" s="237">
        <v>203305770.31000233</v>
      </c>
      <c r="E43" s="238">
        <f t="shared" si="2"/>
        <v>-203305770.31000233</v>
      </c>
      <c r="F43" s="239"/>
      <c r="G43" s="236">
        <v>0</v>
      </c>
      <c r="H43" s="237">
        <v>203305770.76000214</v>
      </c>
      <c r="I43" s="237">
        <v>0</v>
      </c>
      <c r="J43" s="238">
        <f t="shared" si="3"/>
        <v>-203305770.76000214</v>
      </c>
      <c r="K43" s="239"/>
      <c r="L43" s="236">
        <f t="shared" si="4"/>
        <v>0.44999980926513672</v>
      </c>
      <c r="M43" s="238">
        <f t="shared" si="5"/>
        <v>9.449995994567871E-2</v>
      </c>
      <c r="P43" s="240">
        <f t="shared" si="7"/>
        <v>9.449995994567871E-2</v>
      </c>
      <c r="Q43" s="253">
        <f>P42*'Pg 4 - Inputs and Notes'!$D$18</f>
        <v>7.8213774646135169E-3</v>
      </c>
      <c r="R43" s="242">
        <f>Q43*(IF($B43&lt;'Pg 4 - Inputs and Notes'!$D$35,0,IF($B43='Pg 4 - Inputs and Notes'!$D$35,((12-'Pg 4 - Inputs and Notes'!$D$34+1)/12),1)))</f>
        <v>7.8213774646135169E-3</v>
      </c>
      <c r="S43" s="243">
        <f>(B43-'Pg 4 - Inputs and Notes'!$D$39)*12+'Pg 4 - Inputs and Notes'!$D$40</f>
        <v>232</v>
      </c>
      <c r="T43" s="256">
        <f>1/(1+'Pg 4 - Inputs and Notes'!$E$21)^$S43</f>
        <v>0.2828487400551718</v>
      </c>
      <c r="U43" s="245">
        <f t="shared" si="6"/>
        <v>2.2122667613618473E-3</v>
      </c>
    </row>
    <row r="44" spans="1:21" ht="15">
      <c r="A44" s="213">
        <f t="shared" si="1"/>
        <v>26</v>
      </c>
      <c r="B44" s="235">
        <v>2046</v>
      </c>
      <c r="C44" s="236">
        <v>0</v>
      </c>
      <c r="D44" s="237">
        <v>149116806.43000245</v>
      </c>
      <c r="E44" s="238">
        <f t="shared" si="2"/>
        <v>-149116806.43000245</v>
      </c>
      <c r="F44" s="239"/>
      <c r="G44" s="236">
        <v>0</v>
      </c>
      <c r="H44" s="237">
        <v>149116806.88000226</v>
      </c>
      <c r="I44" s="237">
        <v>0</v>
      </c>
      <c r="J44" s="238">
        <f t="shared" si="3"/>
        <v>-149116806.88000226</v>
      </c>
      <c r="K44" s="239"/>
      <c r="L44" s="236">
        <f t="shared" si="4"/>
        <v>0.44999980926513672</v>
      </c>
      <c r="M44" s="238">
        <f t="shared" si="5"/>
        <v>9.449995994567871E-2</v>
      </c>
      <c r="P44" s="240">
        <f t="shared" si="7"/>
        <v>9.449995994567871E-2</v>
      </c>
      <c r="Q44" s="253">
        <f>P43*'Pg 4 - Inputs and Notes'!$D$18</f>
        <v>7.8213774646135169E-3</v>
      </c>
      <c r="R44" s="242">
        <f>Q44*(IF($B44&lt;'Pg 4 - Inputs and Notes'!$D$35,0,IF($B44='Pg 4 - Inputs and Notes'!$D$35,((12-'Pg 4 - Inputs and Notes'!$D$34+1)/12),1)))</f>
        <v>7.8213774646135169E-3</v>
      </c>
      <c r="S44" s="243">
        <f>(B44-'Pg 4 - Inputs and Notes'!$D$39)*12+'Pg 4 - Inputs and Notes'!$D$40</f>
        <v>244</v>
      </c>
      <c r="T44" s="256">
        <f>1/(1+'Pg 4 - Inputs and Notes'!$E$21)^$S44</f>
        <v>0.26496369091819333</v>
      </c>
      <c r="U44" s="245">
        <f t="shared" si="6"/>
        <v>2.0723810410883787E-3</v>
      </c>
    </row>
    <row r="45" spans="1:21" ht="15">
      <c r="A45" s="213">
        <f t="shared" si="1"/>
        <v>27</v>
      </c>
      <c r="B45" s="235">
        <v>2047</v>
      </c>
      <c r="C45" s="236">
        <v>0</v>
      </c>
      <c r="D45" s="237">
        <v>94927842.550002575</v>
      </c>
      <c r="E45" s="238">
        <f t="shared" si="2"/>
        <v>-94927842.550002575</v>
      </c>
      <c r="F45" s="239"/>
      <c r="G45" s="236">
        <v>0</v>
      </c>
      <c r="H45" s="237">
        <v>94927843.000002384</v>
      </c>
      <c r="I45" s="237">
        <v>0</v>
      </c>
      <c r="J45" s="238">
        <f t="shared" si="3"/>
        <v>-94927843.000002384</v>
      </c>
      <c r="K45" s="239"/>
      <c r="L45" s="236">
        <f t="shared" si="4"/>
        <v>0.44999980926513672</v>
      </c>
      <c r="M45" s="238">
        <f t="shared" si="5"/>
        <v>9.449995994567871E-2</v>
      </c>
      <c r="P45" s="240">
        <f t="shared" si="7"/>
        <v>9.449995994567871E-2</v>
      </c>
      <c r="Q45" s="253">
        <f>P44*'Pg 4 - Inputs and Notes'!$D$18</f>
        <v>7.8213774646135169E-3</v>
      </c>
      <c r="R45" s="242">
        <f>Q45*(IF($B45&lt;'Pg 4 - Inputs and Notes'!$D$35,0,IF($B45='Pg 4 - Inputs and Notes'!$D$35,((12-'Pg 4 - Inputs and Notes'!$D$34+1)/12),1)))</f>
        <v>7.8213774646135169E-3</v>
      </c>
      <c r="S45" s="243">
        <f>(B45-'Pg 4 - Inputs and Notes'!$D$39)*12+'Pg 4 - Inputs and Notes'!$D$40</f>
        <v>256</v>
      </c>
      <c r="T45" s="256">
        <f>1/(1+'Pg 4 - Inputs and Notes'!$E$21)^$S45</f>
        <v>0.24820954652758123</v>
      </c>
      <c r="U45" s="245">
        <f t="shared" si="6"/>
        <v>1.941340553712764E-3</v>
      </c>
    </row>
    <row r="46" spans="1:21" ht="15">
      <c r="A46" s="213">
        <f t="shared" si="1"/>
        <v>28</v>
      </c>
      <c r="B46" s="235">
        <v>2048</v>
      </c>
      <c r="C46" s="236">
        <v>0</v>
      </c>
      <c r="D46" s="237">
        <v>40738878.670002699</v>
      </c>
      <c r="E46" s="238">
        <f t="shared" si="2"/>
        <v>-40738878.670002699</v>
      </c>
      <c r="F46" s="239"/>
      <c r="G46" s="236">
        <v>0</v>
      </c>
      <c r="H46" s="237">
        <v>40738879.120002508</v>
      </c>
      <c r="I46" s="237">
        <v>0</v>
      </c>
      <c r="J46" s="238">
        <f t="shared" si="3"/>
        <v>-40738879.120002508</v>
      </c>
      <c r="K46" s="239"/>
      <c r="L46" s="236">
        <f t="shared" si="4"/>
        <v>0.44999980926513672</v>
      </c>
      <c r="M46" s="238">
        <f t="shared" si="5"/>
        <v>9.449995994567871E-2</v>
      </c>
      <c r="P46" s="240">
        <f t="shared" si="7"/>
        <v>9.449995994567871E-2</v>
      </c>
      <c r="Q46" s="253">
        <f>P45*'Pg 4 - Inputs and Notes'!$D$18</f>
        <v>7.8213774646135169E-3</v>
      </c>
      <c r="R46" s="242">
        <f>Q46*(IF($B46&lt;'Pg 4 - Inputs and Notes'!$D$35,0,IF($B46='Pg 4 - Inputs and Notes'!$D$35,((12-'Pg 4 - Inputs and Notes'!$D$34+1)/12),1)))</f>
        <v>7.8213774646135169E-3</v>
      </c>
      <c r="S46" s="243">
        <f>(B46-'Pg 4 - Inputs and Notes'!$D$39)*12+'Pg 4 - Inputs and Notes'!$D$40</f>
        <v>268</v>
      </c>
      <c r="T46" s="256">
        <f>1/(1+'Pg 4 - Inputs and Notes'!$E$21)^$S46</f>
        <v>0.23251479768391656</v>
      </c>
      <c r="U46" s="245">
        <f t="shared" si="6"/>
        <v>1.8185859987941561E-3</v>
      </c>
    </row>
    <row r="47" spans="1:21" ht="15">
      <c r="A47" s="213">
        <f t="shared" si="1"/>
        <v>29</v>
      </c>
      <c r="B47" s="235">
        <v>2049</v>
      </c>
      <c r="C47" s="236">
        <v>0</v>
      </c>
      <c r="D47" s="237">
        <v>0</v>
      </c>
      <c r="E47" s="238">
        <f t="shared" si="2"/>
        <v>0</v>
      </c>
      <c r="F47" s="239"/>
      <c r="G47" s="236">
        <v>0</v>
      </c>
      <c r="H47" s="237">
        <v>0</v>
      </c>
      <c r="I47" s="237">
        <v>0</v>
      </c>
      <c r="J47" s="238">
        <f t="shared" si="3"/>
        <v>0</v>
      </c>
      <c r="K47" s="239"/>
      <c r="L47" s="236">
        <f t="shared" si="4"/>
        <v>0</v>
      </c>
      <c r="M47" s="238">
        <f t="shared" si="5"/>
        <v>0</v>
      </c>
      <c r="P47" s="240">
        <f t="shared" si="7"/>
        <v>0</v>
      </c>
      <c r="Q47" s="253">
        <f>P46*'Pg 4 - Inputs and Notes'!$D$18</f>
        <v>7.8213774646135169E-3</v>
      </c>
      <c r="R47" s="242">
        <f>Q47*(IF($B47&lt;'Pg 4 - Inputs and Notes'!$D$35,0,IF($B47='Pg 4 - Inputs and Notes'!$D$35,((12-'Pg 4 - Inputs and Notes'!$D$34+1)/12),1)))</f>
        <v>7.8213774646135169E-3</v>
      </c>
      <c r="S47" s="243">
        <f>(B47-'Pg 4 - Inputs and Notes'!$D$39)*12+'Pg 4 - Inputs and Notes'!$D$40</f>
        <v>280</v>
      </c>
      <c r="T47" s="256">
        <f>1/(1+'Pg 4 - Inputs and Notes'!$E$21)^$S47</f>
        <v>0.21781245684675993</v>
      </c>
      <c r="U47" s="245">
        <f t="shared" si="6"/>
        <v>1.7035934414933523E-3</v>
      </c>
    </row>
    <row r="48" spans="1:21" ht="15">
      <c r="A48" s="213">
        <f t="shared" si="1"/>
        <v>30</v>
      </c>
      <c r="B48" s="235">
        <v>2050</v>
      </c>
      <c r="C48" s="236">
        <v>0</v>
      </c>
      <c r="D48" s="237">
        <v>0</v>
      </c>
      <c r="E48" s="238">
        <f t="shared" si="2"/>
        <v>0</v>
      </c>
      <c r="F48" s="239"/>
      <c r="G48" s="236">
        <v>0</v>
      </c>
      <c r="H48" s="237">
        <v>0</v>
      </c>
      <c r="I48" s="237">
        <v>0</v>
      </c>
      <c r="J48" s="238">
        <f t="shared" si="3"/>
        <v>0</v>
      </c>
      <c r="K48" s="239"/>
      <c r="L48" s="236">
        <f t="shared" si="4"/>
        <v>0</v>
      </c>
      <c r="M48" s="238">
        <f t="shared" si="5"/>
        <v>0</v>
      </c>
      <c r="P48" s="240">
        <f t="shared" si="7"/>
        <v>0</v>
      </c>
      <c r="Q48" s="253">
        <f>P47*'Pg 4 - Inputs and Notes'!$D$18</f>
        <v>0</v>
      </c>
      <c r="R48" s="242">
        <f>Q48*(IF($B48&lt;'Pg 4 - Inputs and Notes'!$D$35,0,IF($B48='Pg 4 - Inputs and Notes'!$D$35,((12-'Pg 4 - Inputs and Notes'!$D$34+1)/12),1)))</f>
        <v>0</v>
      </c>
      <c r="S48" s="243">
        <f>(B48-'Pg 4 - Inputs and Notes'!$D$39)*12+'Pg 4 - Inputs and Notes'!$D$40</f>
        <v>292</v>
      </c>
      <c r="T48" s="256">
        <f>1/(1+'Pg 4 - Inputs and Notes'!$E$21)^$S48</f>
        <v>0.2040397722217889</v>
      </c>
      <c r="U48" s="245">
        <f t="shared" si="6"/>
        <v>0</v>
      </c>
    </row>
    <row r="49" spans="1:21" ht="15">
      <c r="A49" s="213">
        <f t="shared" si="1"/>
        <v>31</v>
      </c>
      <c r="B49" s="235">
        <v>2051</v>
      </c>
      <c r="C49" s="236">
        <v>0</v>
      </c>
      <c r="D49" s="237">
        <v>0</v>
      </c>
      <c r="E49" s="238">
        <f t="shared" si="2"/>
        <v>0</v>
      </c>
      <c r="F49" s="239"/>
      <c r="G49" s="236">
        <v>0</v>
      </c>
      <c r="H49" s="237">
        <v>0</v>
      </c>
      <c r="I49" s="237">
        <v>0</v>
      </c>
      <c r="J49" s="238">
        <f t="shared" si="3"/>
        <v>0</v>
      </c>
      <c r="K49" s="239"/>
      <c r="L49" s="236">
        <f t="shared" si="4"/>
        <v>0</v>
      </c>
      <c r="M49" s="238">
        <f t="shared" si="5"/>
        <v>0</v>
      </c>
      <c r="P49" s="240">
        <f t="shared" si="7"/>
        <v>0</v>
      </c>
      <c r="Q49" s="253">
        <f>P48*'Pg 4 - Inputs and Notes'!$D$18</f>
        <v>0</v>
      </c>
      <c r="R49" s="242">
        <f>Q49*(IF($B49&lt;'Pg 4 - Inputs and Notes'!$D$35,0,IF($B49='Pg 4 - Inputs and Notes'!$D$35,((12-'Pg 4 - Inputs and Notes'!$D$34+1)/12),1)))</f>
        <v>0</v>
      </c>
      <c r="S49" s="243">
        <f>(B49-'Pg 4 - Inputs and Notes'!$D$39)*12+'Pg 4 - Inputs and Notes'!$D$40</f>
        <v>304</v>
      </c>
      <c r="T49" s="256">
        <f>1/(1+'Pg 4 - Inputs and Notes'!$E$21)^$S49</f>
        <v>0.19113795992673405</v>
      </c>
      <c r="U49" s="245">
        <f t="shared" si="6"/>
        <v>0</v>
      </c>
    </row>
    <row r="50" spans="1:21" ht="15">
      <c r="A50" s="213">
        <f t="shared" si="1"/>
        <v>32</v>
      </c>
      <c r="B50" s="235">
        <v>2052</v>
      </c>
      <c r="C50" s="236">
        <v>0</v>
      </c>
      <c r="D50" s="237">
        <v>0</v>
      </c>
      <c r="E50" s="238">
        <f t="shared" si="2"/>
        <v>0</v>
      </c>
      <c r="F50" s="239"/>
      <c r="G50" s="236">
        <v>0</v>
      </c>
      <c r="H50" s="237">
        <v>0</v>
      </c>
      <c r="I50" s="237">
        <v>0</v>
      </c>
      <c r="J50" s="238">
        <f t="shared" si="3"/>
        <v>0</v>
      </c>
      <c r="K50" s="239"/>
      <c r="L50" s="236">
        <f t="shared" si="4"/>
        <v>0</v>
      </c>
      <c r="M50" s="238">
        <f t="shared" si="5"/>
        <v>0</v>
      </c>
      <c r="P50" s="240">
        <f t="shared" si="7"/>
        <v>0</v>
      </c>
      <c r="Q50" s="253">
        <f>P49*'Pg 4 - Inputs and Notes'!$D$18</f>
        <v>0</v>
      </c>
      <c r="R50" s="242">
        <f>Q50*(IF($B50&lt;'Pg 4 - Inputs and Notes'!$D$35,0,IF($B50='Pg 4 - Inputs and Notes'!$D$35,((12-'Pg 4 - Inputs and Notes'!$D$34+1)/12),1)))</f>
        <v>0</v>
      </c>
      <c r="S50" s="243">
        <f>(B50-'Pg 4 - Inputs and Notes'!$D$39)*12+'Pg 4 - Inputs and Notes'!$D$40</f>
        <v>316</v>
      </c>
      <c r="T50" s="256">
        <f>1/(1+'Pg 4 - Inputs and Notes'!$E$21)^$S50</f>
        <v>0.17905195309295902</v>
      </c>
      <c r="U50" s="245">
        <f t="shared" si="6"/>
        <v>0</v>
      </c>
    </row>
    <row r="51" spans="1:21" ht="15">
      <c r="A51" s="213">
        <f t="shared" si="1"/>
        <v>33</v>
      </c>
      <c r="B51" s="235">
        <v>2053</v>
      </c>
      <c r="C51" s="236">
        <v>0</v>
      </c>
      <c r="D51" s="237">
        <v>0</v>
      </c>
      <c r="E51" s="238">
        <f t="shared" si="2"/>
        <v>0</v>
      </c>
      <c r="F51" s="239"/>
      <c r="G51" s="236">
        <v>0</v>
      </c>
      <c r="H51" s="237">
        <v>0</v>
      </c>
      <c r="I51" s="237">
        <v>0</v>
      </c>
      <c r="J51" s="238">
        <f t="shared" si="3"/>
        <v>0</v>
      </c>
      <c r="K51" s="239"/>
      <c r="L51" s="236">
        <f t="shared" si="4"/>
        <v>0</v>
      </c>
      <c r="M51" s="238">
        <f t="shared" si="5"/>
        <v>0</v>
      </c>
      <c r="P51" s="240">
        <f t="shared" si="7"/>
        <v>0</v>
      </c>
      <c r="Q51" s="253">
        <f>P50*'Pg 4 - Inputs and Notes'!$D$18</f>
        <v>0</v>
      </c>
      <c r="R51" s="242">
        <f>Q51*(IF($B51&lt;'Pg 4 - Inputs and Notes'!$D$35,0,IF($B51='Pg 4 - Inputs and Notes'!$D$35,((12-'Pg 4 - Inputs and Notes'!$D$34+1)/12),1)))</f>
        <v>0</v>
      </c>
      <c r="S51" s="243">
        <f>(B51-'Pg 4 - Inputs and Notes'!$D$39)*12+'Pg 4 - Inputs and Notes'!$D$40</f>
        <v>328</v>
      </c>
      <c r="T51" s="256">
        <f>1/(1+'Pg 4 - Inputs and Notes'!$E$21)^$S51</f>
        <v>0.16773016683181152</v>
      </c>
      <c r="U51" s="245">
        <f t="shared" si="6"/>
        <v>0</v>
      </c>
    </row>
    <row r="52" spans="1:21" ht="15">
      <c r="A52" s="213">
        <f t="shared" si="1"/>
        <v>34</v>
      </c>
      <c r="B52" s="235">
        <v>2054</v>
      </c>
      <c r="C52" s="236">
        <v>0</v>
      </c>
      <c r="D52" s="237">
        <v>0</v>
      </c>
      <c r="E52" s="238">
        <f t="shared" si="2"/>
        <v>0</v>
      </c>
      <c r="F52" s="239"/>
      <c r="G52" s="236">
        <v>0</v>
      </c>
      <c r="H52" s="237">
        <v>0</v>
      </c>
      <c r="I52" s="237">
        <v>0</v>
      </c>
      <c r="J52" s="238">
        <f t="shared" si="3"/>
        <v>0</v>
      </c>
      <c r="K52" s="239"/>
      <c r="L52" s="236">
        <f t="shared" si="4"/>
        <v>0</v>
      </c>
      <c r="M52" s="238">
        <f t="shared" si="5"/>
        <v>0</v>
      </c>
      <c r="P52" s="240">
        <f t="shared" si="7"/>
        <v>0</v>
      </c>
      <c r="Q52" s="253">
        <f>P51*'Pg 4 - Inputs and Notes'!$D$18</f>
        <v>0</v>
      </c>
      <c r="R52" s="242">
        <f>Q52*(IF($B52&lt;'Pg 4 - Inputs and Notes'!$D$35,0,IF($B52='Pg 4 - Inputs and Notes'!$D$35,((12-'Pg 4 - Inputs and Notes'!$D$34+1)/12),1)))</f>
        <v>0</v>
      </c>
      <c r="S52" s="243">
        <f>(B52-'Pg 4 - Inputs and Notes'!$D$39)*12+'Pg 4 - Inputs and Notes'!$D$40</f>
        <v>340</v>
      </c>
      <c r="T52" s="256">
        <f>1/(1+'Pg 4 - Inputs and Notes'!$E$21)^$S52</f>
        <v>0.15712427806258669</v>
      </c>
      <c r="U52" s="245">
        <f t="shared" si="6"/>
        <v>0</v>
      </c>
    </row>
    <row r="53" spans="1:21" ht="15">
      <c r="A53" s="213">
        <f t="shared" si="1"/>
        <v>35</v>
      </c>
      <c r="B53" s="235">
        <v>2055</v>
      </c>
      <c r="C53" s="236">
        <v>0</v>
      </c>
      <c r="D53" s="237">
        <v>0</v>
      </c>
      <c r="E53" s="238">
        <f t="shared" si="2"/>
        <v>0</v>
      </c>
      <c r="F53" s="239"/>
      <c r="G53" s="236">
        <v>0</v>
      </c>
      <c r="H53" s="237">
        <v>0</v>
      </c>
      <c r="I53" s="237">
        <v>0</v>
      </c>
      <c r="J53" s="238">
        <f t="shared" si="3"/>
        <v>0</v>
      </c>
      <c r="K53" s="239"/>
      <c r="L53" s="236">
        <f t="shared" si="4"/>
        <v>0</v>
      </c>
      <c r="M53" s="238">
        <f t="shared" si="5"/>
        <v>0</v>
      </c>
      <c r="P53" s="240">
        <f t="shared" si="7"/>
        <v>0</v>
      </c>
      <c r="Q53" s="253">
        <f>P52*'Pg 4 - Inputs and Notes'!$D$18</f>
        <v>0</v>
      </c>
      <c r="R53" s="242">
        <f>Q53*(IF($B53&lt;'Pg 4 - Inputs and Notes'!$D$35,0,IF($B53='Pg 4 - Inputs and Notes'!$D$35,((12-'Pg 4 - Inputs and Notes'!$D$34+1)/12),1)))</f>
        <v>0</v>
      </c>
      <c r="S53" s="243">
        <f>(B53-'Pg 4 - Inputs and Notes'!$D$39)*12+'Pg 4 - Inputs and Notes'!$D$40</f>
        <v>352</v>
      </c>
      <c r="T53" s="256">
        <f>1/(1+'Pg 4 - Inputs and Notes'!$E$21)^$S53</f>
        <v>0.14718901926237607</v>
      </c>
      <c r="U53" s="245">
        <f t="shared" si="6"/>
        <v>0</v>
      </c>
    </row>
    <row r="54" spans="1:21" ht="15">
      <c r="A54" s="213">
        <f t="shared" si="1"/>
        <v>36</v>
      </c>
      <c r="B54" s="235">
        <v>2056</v>
      </c>
      <c r="C54" s="236">
        <v>0</v>
      </c>
      <c r="D54" s="237">
        <v>0</v>
      </c>
      <c r="E54" s="238">
        <f t="shared" si="2"/>
        <v>0</v>
      </c>
      <c r="F54" s="239"/>
      <c r="G54" s="236">
        <v>0</v>
      </c>
      <c r="H54" s="237">
        <v>0</v>
      </c>
      <c r="I54" s="237">
        <v>0</v>
      </c>
      <c r="J54" s="238">
        <f t="shared" si="3"/>
        <v>0</v>
      </c>
      <c r="K54" s="239"/>
      <c r="L54" s="236">
        <f t="shared" si="4"/>
        <v>0</v>
      </c>
      <c r="M54" s="238">
        <f t="shared" si="5"/>
        <v>0</v>
      </c>
      <c r="P54" s="240">
        <f t="shared" si="7"/>
        <v>0</v>
      </c>
      <c r="Q54" s="253">
        <f>P53*'Pg 4 - Inputs and Notes'!$D$18</f>
        <v>0</v>
      </c>
      <c r="R54" s="242">
        <f>Q54*(IF($B54&lt;'Pg 4 - Inputs and Notes'!$D$35,0,IF($B54='Pg 4 - Inputs and Notes'!$D$35,((12-'Pg 4 - Inputs and Notes'!$D$34+1)/12),1)))</f>
        <v>0</v>
      </c>
      <c r="S54" s="243">
        <f>(B54-'Pg 4 - Inputs and Notes'!$D$39)*12+'Pg 4 - Inputs and Notes'!$D$40</f>
        <v>364</v>
      </c>
      <c r="T54" s="256">
        <f>1/(1+'Pg 4 - Inputs and Notes'!$E$21)^$S54</f>
        <v>0.13788198525749498</v>
      </c>
      <c r="U54" s="245">
        <f t="shared" si="6"/>
        <v>0</v>
      </c>
    </row>
    <row r="55" spans="1:21" ht="15">
      <c r="A55" s="213">
        <f t="shared" si="1"/>
        <v>37</v>
      </c>
      <c r="B55" s="235">
        <v>2057</v>
      </c>
      <c r="C55" s="236">
        <v>0</v>
      </c>
      <c r="D55" s="237">
        <v>0</v>
      </c>
      <c r="E55" s="238">
        <f t="shared" si="2"/>
        <v>0</v>
      </c>
      <c r="F55" s="239"/>
      <c r="G55" s="236">
        <v>0</v>
      </c>
      <c r="H55" s="237">
        <v>0</v>
      </c>
      <c r="I55" s="237">
        <v>0</v>
      </c>
      <c r="J55" s="238">
        <f t="shared" si="3"/>
        <v>0</v>
      </c>
      <c r="K55" s="239"/>
      <c r="L55" s="236">
        <f t="shared" si="4"/>
        <v>0</v>
      </c>
      <c r="M55" s="238">
        <f t="shared" si="5"/>
        <v>0</v>
      </c>
      <c r="P55" s="240">
        <f t="shared" si="7"/>
        <v>0</v>
      </c>
      <c r="Q55" s="253">
        <f>P54*'Pg 4 - Inputs and Notes'!$D$18</f>
        <v>0</v>
      </c>
      <c r="R55" s="242">
        <f>Q55*(IF($B55&lt;'Pg 4 - Inputs and Notes'!$D$35,0,IF($B55='Pg 4 - Inputs and Notes'!$D$35,((12-'Pg 4 - Inputs and Notes'!$D$34+1)/12),1)))</f>
        <v>0</v>
      </c>
      <c r="S55" s="243">
        <f>(B55-'Pg 4 - Inputs and Notes'!$D$39)*12+'Pg 4 - Inputs and Notes'!$D$40</f>
        <v>376</v>
      </c>
      <c r="T55" s="256">
        <f>1/(1+'Pg 4 - Inputs and Notes'!$E$21)^$S55</f>
        <v>0.12916345223184519</v>
      </c>
      <c r="U55" s="245">
        <f t="shared" si="6"/>
        <v>0</v>
      </c>
    </row>
    <row r="56" spans="1:21" ht="15">
      <c r="A56" s="213">
        <f t="shared" si="1"/>
        <v>38</v>
      </c>
      <c r="B56" s="235">
        <v>2058</v>
      </c>
      <c r="C56" s="236">
        <v>0</v>
      </c>
      <c r="D56" s="237">
        <v>0</v>
      </c>
      <c r="E56" s="238">
        <f t="shared" si="2"/>
        <v>0</v>
      </c>
      <c r="F56" s="239"/>
      <c r="G56" s="236">
        <v>0</v>
      </c>
      <c r="H56" s="237">
        <v>0</v>
      </c>
      <c r="I56" s="237">
        <v>0</v>
      </c>
      <c r="J56" s="238">
        <f t="shared" si="3"/>
        <v>0</v>
      </c>
      <c r="K56" s="239"/>
      <c r="L56" s="236">
        <f t="shared" si="4"/>
        <v>0</v>
      </c>
      <c r="M56" s="238">
        <f t="shared" si="5"/>
        <v>0</v>
      </c>
      <c r="P56" s="240">
        <f t="shared" si="7"/>
        <v>0</v>
      </c>
      <c r="Q56" s="253">
        <f>P55*'Pg 4 - Inputs and Notes'!$D$18</f>
        <v>0</v>
      </c>
      <c r="R56" s="242">
        <f>Q56*(IF($B56&lt;'Pg 4 - Inputs and Notes'!$D$35,0,IF($B56='Pg 4 - Inputs and Notes'!$D$35,((12-'Pg 4 - Inputs and Notes'!$D$34+1)/12),1)))</f>
        <v>0</v>
      </c>
      <c r="S56" s="243">
        <f>(B56-'Pg 4 - Inputs and Notes'!$D$39)*12+'Pg 4 - Inputs and Notes'!$D$40</f>
        <v>388</v>
      </c>
      <c r="T56" s="256">
        <f>1/(1+'Pg 4 - Inputs and Notes'!$E$21)^$S56</f>
        <v>0.12099620817971436</v>
      </c>
      <c r="U56" s="245">
        <f t="shared" si="6"/>
        <v>0</v>
      </c>
    </row>
    <row r="57" spans="1:21" ht="15">
      <c r="A57" s="213">
        <f t="shared" si="1"/>
        <v>39</v>
      </c>
      <c r="B57" s="235">
        <v>2059</v>
      </c>
      <c r="C57" s="236">
        <v>0</v>
      </c>
      <c r="D57" s="237">
        <v>0</v>
      </c>
      <c r="E57" s="238">
        <f t="shared" si="2"/>
        <v>0</v>
      </c>
      <c r="F57" s="239"/>
      <c r="G57" s="236">
        <v>0</v>
      </c>
      <c r="H57" s="237">
        <v>0</v>
      </c>
      <c r="I57" s="237">
        <v>0</v>
      </c>
      <c r="J57" s="238">
        <f t="shared" si="3"/>
        <v>0</v>
      </c>
      <c r="K57" s="239"/>
      <c r="L57" s="236">
        <f t="shared" si="4"/>
        <v>0</v>
      </c>
      <c r="M57" s="238">
        <f t="shared" si="5"/>
        <v>0</v>
      </c>
      <c r="P57" s="240">
        <f t="shared" si="7"/>
        <v>0</v>
      </c>
      <c r="Q57" s="253">
        <f>P56*'Pg 4 - Inputs and Notes'!$D$18</f>
        <v>0</v>
      </c>
      <c r="R57" s="242">
        <f>Q57*(IF($B57&lt;'Pg 4 - Inputs and Notes'!$D$35,0,IF($B57='Pg 4 - Inputs and Notes'!$D$35,((12-'Pg 4 - Inputs and Notes'!$D$34+1)/12),1)))</f>
        <v>0</v>
      </c>
      <c r="S57" s="243">
        <f>(B57-'Pg 4 - Inputs and Notes'!$D$39)*12+'Pg 4 - Inputs and Notes'!$D$40</f>
        <v>400</v>
      </c>
      <c r="T57" s="256">
        <f>1/(1+'Pg 4 - Inputs and Notes'!$E$21)^$S57</f>
        <v>0.11334539407935755</v>
      </c>
      <c r="U57" s="245">
        <f t="shared" si="6"/>
        <v>0</v>
      </c>
    </row>
    <row r="58" spans="1:21" ht="15">
      <c r="A58" s="213">
        <f t="shared" si="1"/>
        <v>40</v>
      </c>
      <c r="B58" s="235">
        <v>2060</v>
      </c>
      <c r="C58" s="236">
        <v>0</v>
      </c>
      <c r="D58" s="237">
        <v>0</v>
      </c>
      <c r="E58" s="238">
        <f t="shared" si="2"/>
        <v>0</v>
      </c>
      <c r="F58" s="239"/>
      <c r="G58" s="236">
        <v>0</v>
      </c>
      <c r="H58" s="237">
        <v>0</v>
      </c>
      <c r="I58" s="237">
        <v>0</v>
      </c>
      <c r="J58" s="238">
        <f t="shared" si="3"/>
        <v>0</v>
      </c>
      <c r="K58" s="239"/>
      <c r="L58" s="236">
        <f t="shared" si="4"/>
        <v>0</v>
      </c>
      <c r="M58" s="238">
        <f t="shared" si="5"/>
        <v>0</v>
      </c>
      <c r="P58" s="240">
        <f t="shared" si="7"/>
        <v>0</v>
      </c>
      <c r="Q58" s="253">
        <f>P57*'Pg 4 - Inputs and Notes'!$D$18</f>
        <v>0</v>
      </c>
      <c r="R58" s="242">
        <f>Q58*(IF($B58&lt;'Pg 4 - Inputs and Notes'!$D$35,0,IF($B58='Pg 4 - Inputs and Notes'!$D$35,((12-'Pg 4 - Inputs and Notes'!$D$34+1)/12),1)))</f>
        <v>0</v>
      </c>
      <c r="S58" s="243">
        <f>(B58-'Pg 4 - Inputs and Notes'!$D$39)*12+'Pg 4 - Inputs and Notes'!$D$40</f>
        <v>412</v>
      </c>
      <c r="T58" s="256">
        <f>1/(1+'Pg 4 - Inputs and Notes'!$E$21)^$S58</f>
        <v>0.10617835510946827</v>
      </c>
      <c r="U58" s="245">
        <f t="shared" si="6"/>
        <v>0</v>
      </c>
    </row>
    <row r="59" spans="1:21" ht="15">
      <c r="A59" s="213">
        <f t="shared" si="1"/>
        <v>41</v>
      </c>
      <c r="B59" s="258">
        <v>2061</v>
      </c>
      <c r="C59" s="259">
        <v>0</v>
      </c>
      <c r="D59" s="260">
        <v>0</v>
      </c>
      <c r="E59" s="261">
        <f t="shared" si="2"/>
        <v>0</v>
      </c>
      <c r="F59" s="239"/>
      <c r="G59" s="259">
        <v>0</v>
      </c>
      <c r="H59" s="260">
        <v>0</v>
      </c>
      <c r="I59" s="260">
        <v>0</v>
      </c>
      <c r="J59" s="261">
        <f t="shared" si="3"/>
        <v>0</v>
      </c>
      <c r="K59" s="239"/>
      <c r="L59" s="259">
        <f t="shared" si="4"/>
        <v>0</v>
      </c>
      <c r="M59" s="261">
        <f t="shared" si="5"/>
        <v>0</v>
      </c>
      <c r="P59" s="262">
        <f t="shared" si="7"/>
        <v>0</v>
      </c>
      <c r="Q59" s="263">
        <f>P58*'Pg 4 - Inputs and Notes'!$D$18</f>
        <v>0</v>
      </c>
      <c r="R59" s="264">
        <f>Q59*(IF($B59&lt;'Pg 4 - Inputs and Notes'!$D$35,0,IF($B59='Pg 4 - Inputs and Notes'!$D$35,((12-'Pg 4 - Inputs and Notes'!$D$34+1)/12),1)))</f>
        <v>0</v>
      </c>
      <c r="S59" s="265">
        <f>(B59-'Pg 4 - Inputs and Notes'!$D$39)*12+'Pg 4 - Inputs and Notes'!$D$40</f>
        <v>424</v>
      </c>
      <c r="T59" s="266">
        <f>1/(1+'Pg 4 - Inputs and Notes'!$E$21)^$S59</f>
        <v>9.9464501273506437E-2</v>
      </c>
      <c r="U59" s="267">
        <f t="shared" si="6"/>
        <v>0</v>
      </c>
    </row>
    <row r="60" spans="1:21">
      <c r="A60" s="213">
        <f>+A59+1</f>
        <v>42</v>
      </c>
    </row>
    <row r="61" spans="1:21">
      <c r="A61" s="213">
        <f t="shared" ref="A61:A63" si="8">+A60+1</f>
        <v>43</v>
      </c>
      <c r="P61" s="214" t="s">
        <v>175</v>
      </c>
      <c r="Q61" s="253"/>
      <c r="R61" s="270">
        <f>SUM(R23:R59)</f>
        <v>107871737.08761291</v>
      </c>
      <c r="U61" s="270">
        <f>SUM(U23:U59)</f>
        <v>71115652.014416352</v>
      </c>
    </row>
    <row r="62" spans="1:21">
      <c r="A62" s="213">
        <f t="shared" si="8"/>
        <v>44</v>
      </c>
      <c r="P62" s="214" t="s">
        <v>184</v>
      </c>
      <c r="R62" s="270">
        <f>IF('Pg 4 - Inputs and Notes'!D35&gt;2026,0,-'Pg 6 ISR Adj'!G35)</f>
        <v>0</v>
      </c>
      <c r="T62" s="274">
        <f>+T24</f>
        <v>0.97846216876319392</v>
      </c>
      <c r="U62" s="270">
        <f>+R62*T62</f>
        <v>0</v>
      </c>
    </row>
    <row r="63" spans="1:21">
      <c r="A63" s="213">
        <f t="shared" si="8"/>
        <v>45</v>
      </c>
      <c r="P63" s="211" t="s">
        <v>176</v>
      </c>
      <c r="R63" s="272">
        <f>+R61+R62</f>
        <v>107871737.08761291</v>
      </c>
      <c r="U63" s="272">
        <f>+U61+U62</f>
        <v>71115652.014416352</v>
      </c>
    </row>
    <row r="66" spans="16:21" ht="12.75" customHeight="1">
      <c r="P66" s="419" t="s">
        <v>185</v>
      </c>
      <c r="Q66" s="419"/>
      <c r="R66" s="419"/>
      <c r="S66" s="419"/>
      <c r="T66" s="419"/>
      <c r="U66" s="419"/>
    </row>
    <row r="67" spans="16:21">
      <c r="P67" s="419"/>
      <c r="Q67" s="419"/>
      <c r="R67" s="419"/>
      <c r="S67" s="419"/>
      <c r="T67" s="419"/>
      <c r="U67" s="419"/>
    </row>
    <row r="68" spans="16:21">
      <c r="P68" s="419"/>
      <c r="Q68" s="419"/>
      <c r="R68" s="419"/>
      <c r="S68" s="419"/>
      <c r="T68" s="419"/>
      <c r="U68" s="419"/>
    </row>
  </sheetData>
  <mergeCells count="7">
    <mergeCell ref="B9:U10"/>
    <mergeCell ref="B12:U12"/>
    <mergeCell ref="P66:U68"/>
    <mergeCell ref="C13:E14"/>
    <mergeCell ref="G13:J14"/>
    <mergeCell ref="L13:M14"/>
    <mergeCell ref="P13:U14"/>
  </mergeCells>
  <pageMargins left="1" right="1" top="0.5" bottom="0.5" header="0.3" footer="0.3"/>
  <pageSetup paperSize="3" scale="65" orientation="landscape" cellComments="asDisplayed"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BF01B-C7E6-4D67-BEC8-C627EB78C8DB}">
  <dimension ref="A1:P51"/>
  <sheetViews>
    <sheetView workbookViewId="0">
      <selection activeCell="H1" sqref="H1:H3"/>
    </sheetView>
  </sheetViews>
  <sheetFormatPr defaultColWidth="9.140625" defaultRowHeight="15"/>
  <cols>
    <col min="1" max="1" width="8.140625" style="277" customWidth="1"/>
    <col min="2" max="2" width="63.140625" style="303" customWidth="1"/>
    <col min="3" max="3" width="16" style="303" customWidth="1"/>
    <col min="4" max="5" width="15.7109375" style="276" customWidth="1"/>
    <col min="6" max="6" width="15.28515625" style="276" customWidth="1"/>
    <col min="7" max="7" width="15.5703125" style="276" customWidth="1"/>
    <col min="8" max="8" width="18" style="276" customWidth="1"/>
    <col min="9" max="9" width="9.140625" style="276" customWidth="1"/>
    <col min="10" max="16384" width="9.140625" style="276"/>
  </cols>
  <sheetData>
    <row r="1" spans="1:8">
      <c r="A1" s="275"/>
      <c r="B1" s="214"/>
      <c r="C1" s="214"/>
      <c r="H1" s="187" t="str">
        <f>+'Summary Pg 1'!$M$1</f>
        <v>The Narragansett Electric Company</v>
      </c>
    </row>
    <row r="2" spans="1:8">
      <c r="A2" s="275"/>
      <c r="B2" s="214"/>
      <c r="C2" s="214"/>
      <c r="H2" s="187" t="str">
        <f>+'Summary Pg 1'!$M$2</f>
        <v>d/b/a Rhode Island Energy</v>
      </c>
    </row>
    <row r="3" spans="1:8">
      <c r="A3" s="275"/>
      <c r="B3" s="214"/>
      <c r="C3" s="214"/>
      <c r="H3" s="187" t="str">
        <f>+'Summary Pg 1'!$M$3</f>
        <v>Docket No. 25-45-GE</v>
      </c>
    </row>
    <row r="4" spans="1:8">
      <c r="A4" s="275"/>
      <c r="B4" s="214"/>
      <c r="C4" s="214"/>
      <c r="H4" s="187" t="str">
        <f>+'Summary Pg 1'!$M$4</f>
        <v>Attachment PH-1-20</v>
      </c>
    </row>
    <row r="5" spans="1:8">
      <c r="A5" s="275"/>
      <c r="B5" s="214"/>
      <c r="C5" s="214"/>
      <c r="H5" s="187" t="s">
        <v>191</v>
      </c>
    </row>
    <row r="6" spans="1:8">
      <c r="A6" s="275"/>
      <c r="B6" s="214"/>
      <c r="C6" s="214"/>
      <c r="H6" s="187"/>
    </row>
    <row r="7" spans="1:8">
      <c r="A7" s="275"/>
      <c r="B7" s="214"/>
      <c r="C7" s="214"/>
      <c r="H7" s="187"/>
    </row>
    <row r="8" spans="1:8">
      <c r="B8" s="214"/>
      <c r="C8" s="214"/>
      <c r="H8" s="188"/>
    </row>
    <row r="9" spans="1:8" ht="15" customHeight="1">
      <c r="A9" s="427" t="s">
        <v>192</v>
      </c>
      <c r="B9" s="427"/>
      <c r="C9" s="427"/>
      <c r="D9" s="427"/>
      <c r="E9" s="427"/>
      <c r="F9" s="427"/>
      <c r="G9" s="427"/>
      <c r="H9" s="427"/>
    </row>
    <row r="10" spans="1:8">
      <c r="A10" s="275"/>
      <c r="B10" s="214"/>
      <c r="C10" s="214"/>
      <c r="D10" s="278"/>
      <c r="E10" s="278"/>
      <c r="F10" s="278"/>
      <c r="G10" s="278"/>
    </row>
    <row r="11" spans="1:8" s="281" customFormat="1" ht="14.25">
      <c r="A11" s="279" t="s">
        <v>14</v>
      </c>
      <c r="B11" s="211"/>
      <c r="C11" s="211"/>
      <c r="D11" s="280" t="s">
        <v>99</v>
      </c>
      <c r="E11" s="280" t="s">
        <v>8</v>
      </c>
      <c r="F11" s="280"/>
      <c r="G11" s="280" t="s">
        <v>193</v>
      </c>
      <c r="H11" s="280"/>
    </row>
    <row r="12" spans="1:8" ht="8.25" customHeight="1">
      <c r="A12" s="279"/>
      <c r="B12" s="214"/>
      <c r="C12" s="214"/>
    </row>
    <row r="13" spans="1:8">
      <c r="A13" s="278">
        <v>1</v>
      </c>
      <c r="B13" s="282" t="s">
        <v>194</v>
      </c>
      <c r="C13" s="282"/>
      <c r="D13" s="283">
        <v>0.21</v>
      </c>
      <c r="E13" s="284"/>
      <c r="F13" s="213"/>
      <c r="G13" s="213"/>
    </row>
    <row r="14" spans="1:8">
      <c r="A14" s="278"/>
      <c r="B14" s="282"/>
      <c r="C14" s="282"/>
      <c r="D14" s="282"/>
      <c r="E14" s="284"/>
      <c r="F14" s="213"/>
      <c r="G14" s="213"/>
    </row>
    <row r="15" spans="1:8">
      <c r="A15" s="278"/>
      <c r="B15" s="282" t="s">
        <v>195</v>
      </c>
      <c r="C15" s="282"/>
      <c r="D15" s="213" t="s">
        <v>196</v>
      </c>
      <c r="E15" s="285" t="s">
        <v>197</v>
      </c>
      <c r="F15" s="213"/>
      <c r="G15" s="213"/>
    </row>
    <row r="16" spans="1:8" hidden="1">
      <c r="A16" s="278">
        <f>+A13+1</f>
        <v>2</v>
      </c>
      <c r="B16" s="282" t="s">
        <v>198</v>
      </c>
      <c r="C16" s="282"/>
      <c r="D16" s="286">
        <f>+'Pg 5 - WACC'!G25</f>
        <v>9.6551594784810124E-2</v>
      </c>
      <c r="E16" s="283">
        <f>(1+D16)^(1/12)-1</f>
        <v>7.7104353069568088E-3</v>
      </c>
      <c r="G16" s="213" t="s">
        <v>12</v>
      </c>
    </row>
    <row r="17" spans="1:7">
      <c r="A17" s="278">
        <f>+A13+1</f>
        <v>2</v>
      </c>
      <c r="B17" s="282" t="s">
        <v>199</v>
      </c>
      <c r="C17" s="282"/>
      <c r="D17" s="283">
        <f>+'Pg 5 - WACC'!G41</f>
        <v>8.27659341772152E-2</v>
      </c>
      <c r="E17" s="283">
        <f>(1+D17)^(1/12)-1</f>
        <v>6.6485723965872268E-3</v>
      </c>
      <c r="G17" s="213" t="s">
        <v>200</v>
      </c>
    </row>
    <row r="18" spans="1:7">
      <c r="A18" s="278">
        <f>+A17+1</f>
        <v>3</v>
      </c>
      <c r="B18" s="282" t="s">
        <v>201</v>
      </c>
      <c r="C18" s="282"/>
      <c r="D18" s="283">
        <f>+'Pg 5 - WACC'!G57</f>
        <v>8.27659341772152E-2</v>
      </c>
      <c r="E18" s="283">
        <f>(1+D18)^(1/12)-1</f>
        <v>6.6485723965872268E-3</v>
      </c>
      <c r="G18" s="213" t="s">
        <v>200</v>
      </c>
    </row>
    <row r="19" spans="1:7">
      <c r="A19" s="278"/>
      <c r="B19" s="282"/>
      <c r="C19" s="282"/>
      <c r="D19" s="282"/>
      <c r="E19" s="284"/>
      <c r="F19" s="213"/>
      <c r="G19" s="278"/>
    </row>
    <row r="20" spans="1:7">
      <c r="A20" s="278"/>
      <c r="B20" s="282" t="s">
        <v>202</v>
      </c>
      <c r="C20" s="282"/>
      <c r="D20" s="282"/>
      <c r="E20" s="284"/>
      <c r="F20" s="213"/>
      <c r="G20" s="278"/>
    </row>
    <row r="21" spans="1:7">
      <c r="A21" s="278">
        <f>+A18+1</f>
        <v>4</v>
      </c>
      <c r="B21" s="287" t="s">
        <v>203</v>
      </c>
      <c r="C21" s="282"/>
      <c r="D21" s="288">
        <v>6.7500000000000004E-2</v>
      </c>
      <c r="E21" s="283">
        <f>(1+D21)^(1/12)-1</f>
        <v>5.4581304569467637E-3</v>
      </c>
      <c r="F21" s="213"/>
      <c r="G21" s="278" t="s">
        <v>204</v>
      </c>
    </row>
    <row r="22" spans="1:7">
      <c r="A22" s="278"/>
      <c r="B22" s="282"/>
      <c r="C22" s="282"/>
      <c r="D22" s="282"/>
      <c r="E22" s="284"/>
      <c r="F22" s="213"/>
      <c r="G22" s="278"/>
    </row>
    <row r="23" spans="1:7">
      <c r="A23" s="278"/>
      <c r="B23" s="282" t="s">
        <v>205</v>
      </c>
      <c r="C23" s="282"/>
      <c r="D23" s="282"/>
      <c r="E23" s="284"/>
      <c r="F23" s="213"/>
      <c r="G23" s="278"/>
    </row>
    <row r="24" spans="1:7" ht="30" hidden="1">
      <c r="A24" s="278"/>
      <c r="B24" s="282"/>
      <c r="C24" s="282"/>
      <c r="D24" s="289" t="s">
        <v>206</v>
      </c>
      <c r="E24" s="289" t="s">
        <v>207</v>
      </c>
      <c r="F24" s="289" t="s">
        <v>208</v>
      </c>
      <c r="G24" s="278"/>
    </row>
    <row r="25" spans="1:7" hidden="1">
      <c r="A25" s="290">
        <f>+A21+1</f>
        <v>5</v>
      </c>
      <c r="B25" s="282" t="s">
        <v>209</v>
      </c>
      <c r="C25" s="282"/>
      <c r="D25" s="291">
        <v>0.27400000000000002</v>
      </c>
      <c r="E25" s="291">
        <v>1</v>
      </c>
      <c r="F25" s="291">
        <f>+D25*E25</f>
        <v>0.27400000000000002</v>
      </c>
      <c r="G25" s="278"/>
    </row>
    <row r="26" spans="1:7" hidden="1">
      <c r="A26" s="290">
        <f>+A25+1</f>
        <v>6</v>
      </c>
      <c r="B26" s="282" t="s">
        <v>210</v>
      </c>
      <c r="C26" s="282"/>
      <c r="D26" s="291">
        <v>0.72599999999999998</v>
      </c>
      <c r="E26" s="291">
        <v>6.5372849133962213E-2</v>
      </c>
      <c r="F26" s="291">
        <f>+D26*E26</f>
        <v>4.7460688471256562E-2</v>
      </c>
      <c r="G26" s="278"/>
    </row>
    <row r="27" spans="1:7" hidden="1">
      <c r="A27" s="278">
        <f>+A26+1</f>
        <v>7</v>
      </c>
      <c r="B27" s="282" t="s">
        <v>209</v>
      </c>
      <c r="C27" s="282"/>
      <c r="D27" s="291">
        <f>+D25+D26</f>
        <v>1</v>
      </c>
      <c r="E27" s="278"/>
      <c r="F27" s="292">
        <f>+F25+F26</f>
        <v>0.32146068847125658</v>
      </c>
      <c r="G27" s="213" t="s">
        <v>200</v>
      </c>
    </row>
    <row r="28" spans="1:7" hidden="1">
      <c r="A28" s="278"/>
      <c r="B28" s="282"/>
      <c r="C28" s="282"/>
      <c r="E28" s="284"/>
      <c r="F28" s="293"/>
      <c r="G28" s="213"/>
    </row>
    <row r="29" spans="1:7" hidden="1">
      <c r="A29" s="278">
        <f>+A27+1</f>
        <v>8</v>
      </c>
      <c r="B29" s="282" t="s">
        <v>211</v>
      </c>
      <c r="C29" s="282"/>
      <c r="D29" s="294">
        <v>8.5362999999999984E-3</v>
      </c>
      <c r="E29" s="284"/>
      <c r="G29" s="213" t="s">
        <v>204</v>
      </c>
    </row>
    <row r="30" spans="1:7" hidden="1">
      <c r="A30" s="278">
        <f t="shared" ref="A30" si="0">+A29+1</f>
        <v>9</v>
      </c>
      <c r="B30" s="282" t="s">
        <v>212</v>
      </c>
      <c r="C30" s="282"/>
      <c r="D30" s="294">
        <f>1-D29</f>
        <v>0.99146369999999995</v>
      </c>
      <c r="E30" s="284"/>
      <c r="G30" s="213" t="s">
        <v>204</v>
      </c>
    </row>
    <row r="31" spans="1:7">
      <c r="A31" s="278">
        <f>+A21+1</f>
        <v>5</v>
      </c>
      <c r="B31" s="282" t="s">
        <v>213</v>
      </c>
      <c r="C31" s="282"/>
      <c r="D31" s="295">
        <v>7</v>
      </c>
      <c r="E31" s="284"/>
      <c r="G31" s="213" t="s">
        <v>214</v>
      </c>
    </row>
    <row r="32" spans="1:7">
      <c r="A32" s="213"/>
      <c r="B32" s="214"/>
      <c r="C32" s="214"/>
      <c r="D32" s="253"/>
      <c r="E32" s="296"/>
    </row>
    <row r="33" spans="1:16">
      <c r="A33" s="213">
        <f>+A31+1</f>
        <v>6</v>
      </c>
      <c r="B33" s="282" t="s">
        <v>215</v>
      </c>
      <c r="C33" s="282"/>
      <c r="D33" s="297">
        <v>46631</v>
      </c>
      <c r="E33" s="296"/>
    </row>
    <row r="34" spans="1:16">
      <c r="A34" s="213">
        <f>+A33+1</f>
        <v>7</v>
      </c>
      <c r="B34" s="282" t="s">
        <v>216</v>
      </c>
      <c r="C34" s="282"/>
      <c r="D34" s="298">
        <f>MONTH(D33)</f>
        <v>9</v>
      </c>
      <c r="E34" s="296"/>
    </row>
    <row r="35" spans="1:16">
      <c r="A35" s="213">
        <f>+A34+1</f>
        <v>8</v>
      </c>
      <c r="B35" s="282" t="s">
        <v>217</v>
      </c>
      <c r="C35" s="282"/>
      <c r="D35" s="298">
        <f>YEAR(D33)</f>
        <v>2027</v>
      </c>
      <c r="E35" s="296"/>
    </row>
    <row r="36" spans="1:16">
      <c r="A36" s="213"/>
      <c r="B36" s="282"/>
      <c r="C36" s="282"/>
      <c r="D36" s="282"/>
      <c r="E36" s="296"/>
    </row>
    <row r="37" spans="1:16">
      <c r="A37" s="213">
        <f>+A35+1</f>
        <v>9</v>
      </c>
      <c r="B37" s="282" t="s">
        <v>218</v>
      </c>
      <c r="C37" s="282"/>
      <c r="D37" s="299">
        <v>46266</v>
      </c>
      <c r="E37" s="214" t="s">
        <v>219</v>
      </c>
    </row>
    <row r="38" spans="1:16">
      <c r="A38" s="213">
        <f>+A37+1</f>
        <v>10</v>
      </c>
      <c r="B38" s="282" t="s">
        <v>216</v>
      </c>
      <c r="C38" s="282"/>
      <c r="D38" s="298">
        <f>MONTH(D37)</f>
        <v>9</v>
      </c>
      <c r="E38" s="296"/>
    </row>
    <row r="39" spans="1:16">
      <c r="A39" s="213">
        <f>+A38+1</f>
        <v>11</v>
      </c>
      <c r="B39" s="282" t="s">
        <v>217</v>
      </c>
      <c r="C39" s="282"/>
      <c r="D39" s="298">
        <f>YEAR(D37)</f>
        <v>2026</v>
      </c>
      <c r="E39" s="296"/>
    </row>
    <row r="40" spans="1:16">
      <c r="A40" s="213">
        <f>+A39+1</f>
        <v>12</v>
      </c>
      <c r="B40" s="282" t="s">
        <v>220</v>
      </c>
      <c r="C40" s="282"/>
      <c r="D40" s="298">
        <f>12-D38+1</f>
        <v>4</v>
      </c>
      <c r="E40" s="284"/>
    </row>
    <row r="41" spans="1:16">
      <c r="A41" s="279"/>
      <c r="B41" s="214"/>
      <c r="C41" s="214"/>
    </row>
    <row r="42" spans="1:16">
      <c r="A42" s="279" t="s">
        <v>221</v>
      </c>
      <c r="B42" s="214"/>
      <c r="C42" s="214"/>
    </row>
    <row r="43" spans="1:16" ht="45" customHeight="1">
      <c r="A43" s="278">
        <v>1</v>
      </c>
      <c r="B43" s="426" t="s">
        <v>222</v>
      </c>
      <c r="C43" s="426"/>
      <c r="D43" s="426"/>
      <c r="E43" s="426"/>
      <c r="F43" s="426"/>
      <c r="G43" s="426"/>
      <c r="H43" s="300"/>
      <c r="K43" s="300"/>
      <c r="L43" s="300"/>
      <c r="M43" s="300"/>
      <c r="N43" s="300"/>
      <c r="O43" s="300"/>
      <c r="P43" s="300"/>
    </row>
    <row r="44" spans="1:16" ht="27.75" customHeight="1">
      <c r="A44" s="278">
        <f>+A43+1</f>
        <v>2</v>
      </c>
      <c r="B44" s="426" t="s">
        <v>223</v>
      </c>
      <c r="C44" s="426"/>
      <c r="D44" s="426"/>
      <c r="E44" s="426"/>
      <c r="F44" s="426"/>
      <c r="G44" s="426"/>
      <c r="H44" s="300"/>
      <c r="K44" s="300"/>
      <c r="L44" s="300"/>
      <c r="M44" s="300"/>
      <c r="N44" s="300"/>
      <c r="O44" s="300"/>
      <c r="P44" s="300"/>
    </row>
    <row r="45" spans="1:16" ht="30.75" customHeight="1">
      <c r="A45" s="278">
        <f>+A44+1</f>
        <v>3</v>
      </c>
      <c r="B45" s="426" t="s">
        <v>224</v>
      </c>
      <c r="C45" s="426"/>
      <c r="D45" s="426"/>
      <c r="E45" s="426"/>
      <c r="F45" s="426"/>
      <c r="G45" s="426"/>
      <c r="H45" s="300"/>
      <c r="K45" s="300"/>
      <c r="L45" s="300"/>
      <c r="M45" s="300"/>
      <c r="N45" s="300"/>
      <c r="O45" s="300"/>
      <c r="P45" s="300"/>
    </row>
    <row r="46" spans="1:16" ht="27.75" customHeight="1">
      <c r="A46" s="278">
        <f>+A45+1</f>
        <v>4</v>
      </c>
      <c r="B46" s="428" t="s">
        <v>225</v>
      </c>
      <c r="C46" s="428"/>
      <c r="D46" s="428"/>
      <c r="E46" s="428"/>
      <c r="F46" s="428"/>
      <c r="G46" s="428"/>
      <c r="H46" s="300"/>
      <c r="K46" s="300"/>
      <c r="L46" s="300"/>
      <c r="M46" s="300"/>
      <c r="N46" s="300"/>
      <c r="O46" s="300"/>
      <c r="P46" s="300"/>
    </row>
    <row r="47" spans="1:16" ht="28.5" customHeight="1">
      <c r="A47" s="278">
        <f>+A46+1</f>
        <v>5</v>
      </c>
      <c r="B47" s="426" t="s">
        <v>226</v>
      </c>
      <c r="C47" s="426"/>
      <c r="D47" s="426"/>
      <c r="E47" s="426"/>
      <c r="F47" s="426"/>
      <c r="G47" s="426"/>
      <c r="H47" s="300"/>
      <c r="I47" s="301"/>
      <c r="J47" s="301"/>
      <c r="K47" s="301"/>
      <c r="L47" s="301"/>
      <c r="M47" s="302"/>
      <c r="N47" s="301"/>
      <c r="O47" s="301"/>
      <c r="P47" s="301"/>
    </row>
    <row r="48" spans="1:16">
      <c r="A48" s="278"/>
      <c r="B48" s="426"/>
      <c r="C48" s="426"/>
      <c r="D48" s="426"/>
      <c r="E48" s="426"/>
      <c r="F48" s="426"/>
      <c r="G48" s="426"/>
      <c r="H48" s="426"/>
      <c r="I48" s="301"/>
      <c r="J48" s="301"/>
      <c r="K48" s="301"/>
      <c r="L48" s="301"/>
      <c r="M48" s="302"/>
      <c r="N48" s="301"/>
      <c r="O48" s="301"/>
      <c r="P48" s="301"/>
    </row>
    <row r="49" spans="1:16">
      <c r="A49" s="278"/>
      <c r="B49" s="302"/>
      <c r="C49" s="302"/>
      <c r="D49" s="302"/>
      <c r="E49" s="302"/>
      <c r="F49" s="302"/>
      <c r="G49" s="302"/>
      <c r="H49" s="302"/>
      <c r="I49" s="301"/>
      <c r="J49" s="301"/>
      <c r="K49" s="301"/>
      <c r="L49" s="301"/>
      <c r="M49" s="302"/>
      <c r="N49" s="301"/>
      <c r="O49" s="301"/>
      <c r="P49" s="301"/>
    </row>
    <row r="50" spans="1:16">
      <c r="A50" s="278"/>
      <c r="B50" s="302"/>
      <c r="C50" s="302"/>
      <c r="D50" s="302"/>
      <c r="E50" s="302"/>
      <c r="F50" s="302"/>
      <c r="G50" s="302"/>
      <c r="H50" s="302"/>
      <c r="I50" s="301"/>
      <c r="J50" s="301"/>
      <c r="K50" s="301"/>
      <c r="L50" s="301"/>
      <c r="M50" s="302"/>
      <c r="N50" s="301"/>
      <c r="O50" s="301"/>
      <c r="P50" s="301"/>
    </row>
    <row r="51" spans="1:16">
      <c r="A51" s="278"/>
      <c r="B51" s="302"/>
      <c r="C51" s="302"/>
      <c r="D51" s="302"/>
      <c r="E51" s="302"/>
      <c r="F51" s="302"/>
      <c r="G51" s="302"/>
      <c r="H51" s="302"/>
      <c r="I51" s="300"/>
      <c r="J51" s="300"/>
      <c r="K51" s="300"/>
      <c r="L51" s="300"/>
      <c r="M51" s="300"/>
      <c r="N51" s="300"/>
      <c r="O51" s="300"/>
      <c r="P51" s="300"/>
    </row>
  </sheetData>
  <mergeCells count="7">
    <mergeCell ref="B47:G47"/>
    <mergeCell ref="A9:H9"/>
    <mergeCell ref="B48:H48"/>
    <mergeCell ref="B43:G43"/>
    <mergeCell ref="B44:G44"/>
    <mergeCell ref="B45:G45"/>
    <mergeCell ref="B46:G46"/>
  </mergeCells>
  <pageMargins left="0.75" right="0.72" top="0.75" bottom="0.75" header="0.3" footer="0.3"/>
  <pageSetup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2A5DD-982A-4D0B-8AFC-CDF5305CEEBA}">
  <dimension ref="A1:H59"/>
  <sheetViews>
    <sheetView workbookViewId="0">
      <selection activeCell="H1" sqref="H1:H3"/>
    </sheetView>
  </sheetViews>
  <sheetFormatPr defaultColWidth="9.140625" defaultRowHeight="15"/>
  <cols>
    <col min="1" max="1" width="5.5703125" style="155" customWidth="1"/>
    <col min="2" max="2" width="35.85546875" style="181" customWidth="1"/>
    <col min="3" max="3" width="29.7109375" style="153" customWidth="1"/>
    <col min="4" max="6" width="15.7109375" style="153" customWidth="1"/>
    <col min="7" max="7" width="19" style="153" customWidth="1"/>
    <col min="8" max="8" width="29.140625" style="153" customWidth="1"/>
    <col min="9" max="16384" width="9.140625" style="153"/>
  </cols>
  <sheetData>
    <row r="1" spans="1:8">
      <c r="A1" s="151"/>
      <c r="B1" s="152"/>
      <c r="H1" s="187" t="str">
        <f>+'Summary Pg 1'!$M$1</f>
        <v>The Narragansett Electric Company</v>
      </c>
    </row>
    <row r="2" spans="1:8">
      <c r="A2" s="151"/>
      <c r="B2" s="152"/>
      <c r="H2" s="187" t="str">
        <f>+'Summary Pg 1'!$M$2</f>
        <v>d/b/a Rhode Island Energy</v>
      </c>
    </row>
    <row r="3" spans="1:8">
      <c r="A3" s="151"/>
      <c r="B3" s="152"/>
      <c r="H3" s="187" t="str">
        <f>+'Summary Pg 1'!$M$3</f>
        <v>Docket No. 25-45-GE</v>
      </c>
    </row>
    <row r="4" spans="1:8">
      <c r="A4" s="151"/>
      <c r="B4" s="152"/>
      <c r="H4" s="148" t="str">
        <f>+'Summary Pg 1'!$M$4</f>
        <v>Attachment PH-1-20</v>
      </c>
    </row>
    <row r="5" spans="1:8">
      <c r="A5" s="151"/>
      <c r="B5" s="152"/>
      <c r="H5" s="148" t="s">
        <v>227</v>
      </c>
    </row>
    <row r="6" spans="1:8">
      <c r="A6" s="151"/>
      <c r="B6" s="152"/>
      <c r="H6" s="154"/>
    </row>
    <row r="7" spans="1:8">
      <c r="A7" s="151"/>
      <c r="B7" s="152"/>
      <c r="H7" s="154"/>
    </row>
    <row r="8" spans="1:8" ht="15" customHeight="1">
      <c r="A8" s="429" t="s">
        <v>228</v>
      </c>
      <c r="B8" s="429"/>
      <c r="C8" s="429"/>
      <c r="D8" s="429"/>
      <c r="E8" s="429"/>
      <c r="F8" s="429"/>
      <c r="G8" s="429"/>
      <c r="H8" s="429"/>
    </row>
    <row r="9" spans="1:8">
      <c r="A9" s="156"/>
      <c r="B9" s="157"/>
      <c r="C9" s="157"/>
      <c r="D9" s="157"/>
      <c r="E9" s="157"/>
      <c r="F9" s="157"/>
      <c r="G9" s="157"/>
    </row>
    <row r="10" spans="1:8" s="306" customFormat="1" ht="28.5">
      <c r="A10" s="305" t="s">
        <v>14</v>
      </c>
      <c r="B10" s="305"/>
      <c r="C10" s="304"/>
      <c r="D10" s="304" t="s">
        <v>99</v>
      </c>
      <c r="E10" s="304" t="s">
        <v>8</v>
      </c>
      <c r="F10" s="304" t="s">
        <v>9</v>
      </c>
      <c r="G10" s="304" t="s">
        <v>100</v>
      </c>
    </row>
    <row r="11" spans="1:8">
      <c r="A11" s="83"/>
      <c r="B11" s="159"/>
      <c r="C11" s="158"/>
      <c r="D11" s="160"/>
      <c r="E11" s="160"/>
      <c r="F11" s="160"/>
      <c r="G11" s="160"/>
    </row>
    <row r="12" spans="1:8">
      <c r="A12" s="156">
        <v>1</v>
      </c>
      <c r="B12" s="160" t="s">
        <v>194</v>
      </c>
      <c r="C12" s="158"/>
      <c r="D12" s="163">
        <v>0.21</v>
      </c>
      <c r="E12" s="160"/>
      <c r="F12" s="160"/>
      <c r="G12" s="160"/>
    </row>
    <row r="13" spans="1:8">
      <c r="A13" s="156"/>
      <c r="B13" s="160"/>
      <c r="C13" s="158"/>
      <c r="D13" s="158"/>
      <c r="E13" s="160"/>
      <c r="F13" s="160"/>
      <c r="G13" s="160"/>
    </row>
    <row r="14" spans="1:8" ht="30" hidden="1">
      <c r="A14" s="156"/>
      <c r="B14" s="161" t="s">
        <v>138</v>
      </c>
      <c r="C14" s="162"/>
      <c r="D14" s="164" t="s">
        <v>229</v>
      </c>
      <c r="E14" s="165" t="s">
        <v>230</v>
      </c>
      <c r="F14" s="165" t="s">
        <v>231</v>
      </c>
      <c r="G14" s="165" t="s">
        <v>232</v>
      </c>
    </row>
    <row r="15" spans="1:8" hidden="1">
      <c r="A15" s="156"/>
      <c r="B15" s="161"/>
      <c r="C15" s="162"/>
      <c r="D15" s="160"/>
      <c r="E15" s="156"/>
      <c r="F15" s="156"/>
      <c r="G15" s="158" t="s">
        <v>233</v>
      </c>
    </row>
    <row r="16" spans="1:8" hidden="1">
      <c r="A16" s="156">
        <v>2</v>
      </c>
      <c r="B16" s="160" t="s">
        <v>234</v>
      </c>
      <c r="C16" s="84"/>
      <c r="D16" s="166">
        <v>0.43230000000000002</v>
      </c>
      <c r="E16" s="167">
        <v>4.7640000000000002E-2</v>
      </c>
      <c r="F16" s="167">
        <f>+D16/(D16+D17)*E16</f>
        <v>4.7640000000000002E-2</v>
      </c>
      <c r="G16" s="156"/>
    </row>
    <row r="17" spans="1:7" hidden="1">
      <c r="A17" s="156">
        <f>+A16+1</f>
        <v>3</v>
      </c>
      <c r="B17" s="160" t="s">
        <v>235</v>
      </c>
      <c r="C17" s="84"/>
      <c r="D17" s="168">
        <v>0</v>
      </c>
      <c r="E17" s="167">
        <v>4.5499999999999999E-2</v>
      </c>
      <c r="F17" s="167">
        <f>+D17/(D16+D17)*E17</f>
        <v>0</v>
      </c>
      <c r="G17" s="156"/>
    </row>
    <row r="18" spans="1:7" hidden="1">
      <c r="A18" s="156">
        <f>+A17+1</f>
        <v>4</v>
      </c>
      <c r="B18" s="160" t="s">
        <v>236</v>
      </c>
      <c r="C18" s="84"/>
      <c r="D18" s="168">
        <v>0</v>
      </c>
      <c r="E18" s="169"/>
      <c r="F18" s="169">
        <v>0</v>
      </c>
      <c r="G18" s="169"/>
    </row>
    <row r="19" spans="1:7" hidden="1">
      <c r="A19" s="156">
        <f>+A18+1</f>
        <v>5</v>
      </c>
      <c r="B19" s="160" t="s">
        <v>237</v>
      </c>
      <c r="C19" s="84" t="s">
        <v>238</v>
      </c>
      <c r="D19" s="170">
        <f>SUM(D16:D18)</f>
        <v>0.43230000000000002</v>
      </c>
      <c r="E19" s="156"/>
      <c r="F19" s="171">
        <f>+F16+F17+F18</f>
        <v>4.7640000000000002E-2</v>
      </c>
      <c r="G19" s="172">
        <f>+D19*F19</f>
        <v>2.0594772000000001E-2</v>
      </c>
    </row>
    <row r="20" spans="1:7" hidden="1">
      <c r="A20" s="156">
        <f>+A19+1</f>
        <v>6</v>
      </c>
      <c r="B20" s="160" t="s">
        <v>239</v>
      </c>
      <c r="C20" s="158"/>
      <c r="D20" s="173">
        <v>0.56769999999999998</v>
      </c>
      <c r="E20" s="169"/>
      <c r="F20" s="174">
        <v>0.1057</v>
      </c>
      <c r="G20" s="172">
        <f>D20*F20</f>
        <v>6.0005889999999999E-2</v>
      </c>
    </row>
    <row r="21" spans="1:7" hidden="1">
      <c r="A21" s="156">
        <f>+A20+1</f>
        <v>7</v>
      </c>
      <c r="B21" s="160" t="s">
        <v>15</v>
      </c>
      <c r="C21" s="84" t="s">
        <v>240</v>
      </c>
      <c r="D21" s="170">
        <f>SUM(D19:D20)</f>
        <v>1</v>
      </c>
      <c r="E21" s="169"/>
      <c r="F21" s="169"/>
      <c r="G21" s="169"/>
    </row>
    <row r="22" spans="1:7" hidden="1">
      <c r="A22" s="156"/>
      <c r="B22" s="160"/>
      <c r="C22" s="158"/>
      <c r="D22" s="160"/>
      <c r="E22" s="156"/>
      <c r="F22" s="156"/>
      <c r="G22" s="175"/>
    </row>
    <row r="23" spans="1:7" hidden="1">
      <c r="A23" s="156">
        <f>+A21+1</f>
        <v>8</v>
      </c>
      <c r="B23" s="85" t="s">
        <v>241</v>
      </c>
      <c r="C23" s="86" t="s">
        <v>242</v>
      </c>
      <c r="D23" s="176"/>
      <c r="E23" s="156"/>
      <c r="F23" s="169"/>
      <c r="G23" s="177">
        <f>SUM(G19:G22)</f>
        <v>8.0600662000000003E-2</v>
      </c>
    </row>
    <row r="24" spans="1:7" ht="30" hidden="1">
      <c r="A24" s="156">
        <f>+A23+1</f>
        <v>9</v>
      </c>
      <c r="B24" s="85" t="s">
        <v>243</v>
      </c>
      <c r="C24" s="84" t="s">
        <v>244</v>
      </c>
      <c r="D24" s="176"/>
      <c r="E24" s="156"/>
      <c r="F24" s="169"/>
      <c r="G24" s="177">
        <f>G20*D12/(1-D12)</f>
        <v>1.5950932784810124E-2</v>
      </c>
    </row>
    <row r="25" spans="1:7" hidden="1">
      <c r="A25" s="156">
        <f>+A24+1</f>
        <v>10</v>
      </c>
      <c r="B25" s="85" t="s">
        <v>245</v>
      </c>
      <c r="C25" s="84" t="s">
        <v>246</v>
      </c>
      <c r="D25" s="176"/>
      <c r="E25" s="156"/>
      <c r="F25" s="169"/>
      <c r="G25" s="178">
        <f>+G23+G24</f>
        <v>9.6551594784810124E-2</v>
      </c>
    </row>
    <row r="26" spans="1:7" hidden="1">
      <c r="A26" s="151"/>
      <c r="B26" s="152"/>
      <c r="C26" s="150"/>
      <c r="D26" s="150"/>
      <c r="E26" s="150"/>
    </row>
    <row r="27" spans="1:7" hidden="1">
      <c r="A27" s="179">
        <f>+A25+1</f>
        <v>11</v>
      </c>
      <c r="B27" s="85" t="s">
        <v>247</v>
      </c>
      <c r="C27" s="150"/>
      <c r="D27" s="150"/>
      <c r="E27" s="150"/>
      <c r="F27" s="150" t="s">
        <v>12</v>
      </c>
      <c r="G27" s="180">
        <f>(1+G25)^(1/12)-1</f>
        <v>7.7104353069568088E-3</v>
      </c>
    </row>
    <row r="28" spans="1:7" hidden="1">
      <c r="A28" s="151"/>
      <c r="B28" s="152"/>
      <c r="C28" s="150"/>
      <c r="D28" s="150"/>
      <c r="E28" s="150"/>
    </row>
    <row r="29" spans="1:7" hidden="1"/>
    <row r="30" spans="1:7" ht="30">
      <c r="A30" s="156"/>
      <c r="B30" s="161" t="s">
        <v>179</v>
      </c>
      <c r="C30" s="162"/>
      <c r="D30" s="164" t="s">
        <v>229</v>
      </c>
      <c r="E30" s="165" t="s">
        <v>230</v>
      </c>
      <c r="F30" s="165" t="s">
        <v>231</v>
      </c>
      <c r="G30" s="165" t="s">
        <v>232</v>
      </c>
    </row>
    <row r="31" spans="1:7">
      <c r="A31" s="156"/>
      <c r="B31" s="161"/>
      <c r="C31" s="162"/>
      <c r="D31" s="160"/>
      <c r="E31" s="156"/>
      <c r="F31" s="156"/>
      <c r="G31" s="158" t="s">
        <v>233</v>
      </c>
    </row>
    <row r="32" spans="1:7">
      <c r="A32" s="156">
        <f>+A12+1</f>
        <v>2</v>
      </c>
      <c r="B32" s="160" t="s">
        <v>234</v>
      </c>
      <c r="C32" s="84"/>
      <c r="D32" s="166">
        <v>0.48</v>
      </c>
      <c r="E32" s="167">
        <v>4.7640000000000002E-2</v>
      </c>
      <c r="F32" s="167">
        <f>+D32/(D32+D33)*E32</f>
        <v>4.7640000000000002E-2</v>
      </c>
      <c r="G32" s="156"/>
    </row>
    <row r="33" spans="1:7">
      <c r="A33" s="156">
        <f>+A32+1</f>
        <v>3</v>
      </c>
      <c r="B33" s="160" t="s">
        <v>235</v>
      </c>
      <c r="C33" s="84"/>
      <c r="D33" s="168">
        <v>0</v>
      </c>
      <c r="E33" s="167">
        <v>4.5499999999999999E-2</v>
      </c>
      <c r="F33" s="167">
        <f>+D33/(D32+D33)*E33</f>
        <v>0</v>
      </c>
      <c r="G33" s="156"/>
    </row>
    <row r="34" spans="1:7">
      <c r="A34" s="156">
        <f>+A33+1</f>
        <v>4</v>
      </c>
      <c r="B34" s="160" t="s">
        <v>236</v>
      </c>
      <c r="C34" s="84"/>
      <c r="D34" s="168">
        <v>0</v>
      </c>
      <c r="E34" s="169"/>
      <c r="F34" s="169">
        <v>0</v>
      </c>
      <c r="G34" s="169"/>
    </row>
    <row r="35" spans="1:7">
      <c r="A35" s="156">
        <f>+A34+1</f>
        <v>5</v>
      </c>
      <c r="B35" s="160" t="s">
        <v>237</v>
      </c>
      <c r="C35" s="84" t="s">
        <v>238</v>
      </c>
      <c r="D35" s="170">
        <f>SUM(D32:D34)</f>
        <v>0.48</v>
      </c>
      <c r="E35" s="156"/>
      <c r="F35" s="171">
        <f>+F32+F33+F34</f>
        <v>4.7640000000000002E-2</v>
      </c>
      <c r="G35" s="172">
        <f>+D35*F35</f>
        <v>2.2867200000000001E-2</v>
      </c>
    </row>
    <row r="36" spans="1:7">
      <c r="A36" s="156">
        <f>+A35+1</f>
        <v>6</v>
      </c>
      <c r="B36" s="160" t="s">
        <v>239</v>
      </c>
      <c r="C36" s="158"/>
      <c r="D36" s="173">
        <v>0.52</v>
      </c>
      <c r="E36" s="169"/>
      <c r="F36" s="174">
        <v>9.0999999999999998E-2</v>
      </c>
      <c r="G36" s="172">
        <f>D36*F36</f>
        <v>4.7320000000000001E-2</v>
      </c>
    </row>
    <row r="37" spans="1:7">
      <c r="A37" s="156">
        <f>+A36+1</f>
        <v>7</v>
      </c>
      <c r="B37" s="160" t="s">
        <v>15</v>
      </c>
      <c r="C37" s="84" t="s">
        <v>240</v>
      </c>
      <c r="D37" s="170">
        <f>SUM(D35:D36)</f>
        <v>1</v>
      </c>
      <c r="E37" s="169"/>
      <c r="F37" s="169"/>
      <c r="G37" s="169"/>
    </row>
    <row r="38" spans="1:7">
      <c r="A38" s="156"/>
      <c r="B38" s="160"/>
      <c r="C38" s="158"/>
      <c r="D38" s="160"/>
      <c r="E38" s="156"/>
      <c r="F38" s="156"/>
      <c r="G38" s="175"/>
    </row>
    <row r="39" spans="1:7">
      <c r="A39" s="156">
        <f>+A37+1</f>
        <v>8</v>
      </c>
      <c r="B39" s="85" t="s">
        <v>241</v>
      </c>
      <c r="C39" s="86" t="s">
        <v>242</v>
      </c>
      <c r="D39" s="176"/>
      <c r="E39" s="156"/>
      <c r="F39" s="169"/>
      <c r="G39" s="177">
        <f>SUM(G35:G38)</f>
        <v>7.0187200000000005E-2</v>
      </c>
    </row>
    <row r="40" spans="1:7" ht="30">
      <c r="A40" s="156">
        <f>+A39+1</f>
        <v>9</v>
      </c>
      <c r="B40" s="85" t="s">
        <v>243</v>
      </c>
      <c r="C40" s="84" t="s">
        <v>244</v>
      </c>
      <c r="D40" s="176"/>
      <c r="E40" s="156"/>
      <c r="F40" s="169"/>
      <c r="G40" s="177">
        <f>G36*D12/(1-D12)</f>
        <v>1.257873417721519E-2</v>
      </c>
    </row>
    <row r="41" spans="1:7">
      <c r="A41" s="156">
        <f>+A40+1</f>
        <v>10</v>
      </c>
      <c r="B41" s="85" t="s">
        <v>245</v>
      </c>
      <c r="C41" s="84" t="s">
        <v>246</v>
      </c>
      <c r="D41" s="176"/>
      <c r="E41" s="156"/>
      <c r="F41" s="169"/>
      <c r="G41" s="178">
        <f>+G39+G40</f>
        <v>8.27659341772152E-2</v>
      </c>
    </row>
    <row r="42" spans="1:7">
      <c r="A42" s="151"/>
      <c r="B42" s="152"/>
      <c r="C42" s="150"/>
      <c r="D42" s="150"/>
      <c r="E42" s="150"/>
    </row>
    <row r="43" spans="1:7">
      <c r="A43" s="179">
        <f>+A41+1</f>
        <v>11</v>
      </c>
      <c r="B43" s="85" t="s">
        <v>247</v>
      </c>
      <c r="C43" s="150"/>
      <c r="D43" s="150"/>
      <c r="E43" s="150"/>
      <c r="F43" s="150" t="s">
        <v>12</v>
      </c>
      <c r="G43" s="180">
        <f>(1+G41)^(1/12)-1</f>
        <v>6.6485723965872268E-3</v>
      </c>
    </row>
    <row r="46" spans="1:7" ht="30">
      <c r="A46" s="156"/>
      <c r="B46" s="161" t="s">
        <v>188</v>
      </c>
      <c r="C46" s="162"/>
      <c r="D46" s="164" t="s">
        <v>229</v>
      </c>
      <c r="E46" s="165" t="s">
        <v>230</v>
      </c>
      <c r="F46" s="165" t="s">
        <v>231</v>
      </c>
      <c r="G46" s="165" t="s">
        <v>232</v>
      </c>
    </row>
    <row r="47" spans="1:7">
      <c r="A47" s="156"/>
      <c r="B47" s="161"/>
      <c r="C47" s="162"/>
      <c r="D47" s="160"/>
      <c r="E47" s="156"/>
      <c r="F47" s="156"/>
      <c r="G47" s="158" t="s">
        <v>233</v>
      </c>
    </row>
    <row r="48" spans="1:7">
      <c r="A48" s="156">
        <f>+A43+1</f>
        <v>12</v>
      </c>
      <c r="B48" s="160" t="s">
        <v>234</v>
      </c>
      <c r="C48" s="84"/>
      <c r="D48" s="166">
        <f>+D32</f>
        <v>0.48</v>
      </c>
      <c r="E48" s="167">
        <v>4.7640000000000002E-2</v>
      </c>
      <c r="F48" s="167">
        <f>+D48/(D48+D49)*E48</f>
        <v>4.7640000000000002E-2</v>
      </c>
      <c r="G48" s="156"/>
    </row>
    <row r="49" spans="1:7">
      <c r="A49" s="156">
        <f>+A48+1</f>
        <v>13</v>
      </c>
      <c r="B49" s="160" t="s">
        <v>235</v>
      </c>
      <c r="C49" s="84"/>
      <c r="D49" s="168">
        <v>0</v>
      </c>
      <c r="E49" s="167">
        <v>4.5499999999999999E-2</v>
      </c>
      <c r="F49" s="167">
        <f>+D49/(D48+D49)*E49</f>
        <v>0</v>
      </c>
      <c r="G49" s="156"/>
    </row>
    <row r="50" spans="1:7">
      <c r="A50" s="156">
        <f>+A49+1</f>
        <v>14</v>
      </c>
      <c r="B50" s="160" t="s">
        <v>236</v>
      </c>
      <c r="C50" s="84"/>
      <c r="D50" s="168">
        <v>0</v>
      </c>
      <c r="E50" s="169"/>
      <c r="F50" s="169">
        <v>0</v>
      </c>
      <c r="G50" s="169"/>
    </row>
    <row r="51" spans="1:7">
      <c r="A51" s="156">
        <f>+A50+1</f>
        <v>15</v>
      </c>
      <c r="B51" s="160" t="s">
        <v>237</v>
      </c>
      <c r="C51" s="84" t="s">
        <v>248</v>
      </c>
      <c r="D51" s="170">
        <f>SUM(D48:D50)</f>
        <v>0.48</v>
      </c>
      <c r="E51" s="156"/>
      <c r="F51" s="171">
        <f>+F48+F49+F50</f>
        <v>4.7640000000000002E-2</v>
      </c>
      <c r="G51" s="172">
        <f>+D51*F51</f>
        <v>2.2867200000000001E-2</v>
      </c>
    </row>
    <row r="52" spans="1:7">
      <c r="A52" s="156">
        <f>+A51+1</f>
        <v>16</v>
      </c>
      <c r="B52" s="160" t="s">
        <v>239</v>
      </c>
      <c r="C52" s="158"/>
      <c r="D52" s="173">
        <f>+D36</f>
        <v>0.52</v>
      </c>
      <c r="E52" s="169"/>
      <c r="F52" s="174">
        <f>+F36</f>
        <v>9.0999999999999998E-2</v>
      </c>
      <c r="G52" s="172">
        <f>D52*F52</f>
        <v>4.7320000000000001E-2</v>
      </c>
    </row>
    <row r="53" spans="1:7">
      <c r="A53" s="156">
        <f>+A52+1</f>
        <v>17</v>
      </c>
      <c r="B53" s="160" t="s">
        <v>15</v>
      </c>
      <c r="C53" s="84" t="s">
        <v>249</v>
      </c>
      <c r="D53" s="170">
        <f>SUM(D51:D52)</f>
        <v>1</v>
      </c>
      <c r="E53" s="169"/>
      <c r="F53" s="169"/>
      <c r="G53" s="169"/>
    </row>
    <row r="54" spans="1:7">
      <c r="A54" s="156"/>
      <c r="B54" s="160"/>
      <c r="C54" s="158"/>
      <c r="D54" s="160"/>
      <c r="E54" s="156"/>
      <c r="F54" s="156"/>
      <c r="G54" s="175"/>
    </row>
    <row r="55" spans="1:7">
      <c r="A55" s="156">
        <f>+A53+1</f>
        <v>18</v>
      </c>
      <c r="B55" s="85" t="s">
        <v>241</v>
      </c>
      <c r="C55" s="86" t="s">
        <v>250</v>
      </c>
      <c r="D55" s="176"/>
      <c r="E55" s="156"/>
      <c r="F55" s="169"/>
      <c r="G55" s="177">
        <f>SUM(G51:G54)</f>
        <v>7.0187200000000005E-2</v>
      </c>
    </row>
    <row r="56" spans="1:7" ht="30">
      <c r="A56" s="156">
        <f>+A55+1</f>
        <v>19</v>
      </c>
      <c r="B56" s="85" t="s">
        <v>243</v>
      </c>
      <c r="C56" s="84" t="s">
        <v>251</v>
      </c>
      <c r="D56" s="176"/>
      <c r="E56" s="156"/>
      <c r="F56" s="169"/>
      <c r="G56" s="177">
        <f>G52*D12/(1-D12)</f>
        <v>1.257873417721519E-2</v>
      </c>
    </row>
    <row r="57" spans="1:7">
      <c r="A57" s="156">
        <f>+A56+1</f>
        <v>20</v>
      </c>
      <c r="B57" s="85" t="s">
        <v>245</v>
      </c>
      <c r="C57" s="84" t="s">
        <v>252</v>
      </c>
      <c r="D57" s="176"/>
      <c r="E57" s="156"/>
      <c r="F57" s="169"/>
      <c r="G57" s="178">
        <f>+G55+G56</f>
        <v>8.27659341772152E-2</v>
      </c>
    </row>
    <row r="58" spans="1:7">
      <c r="A58" s="151"/>
      <c r="B58" s="152"/>
      <c r="C58" s="150"/>
      <c r="D58" s="150"/>
      <c r="E58" s="150"/>
    </row>
    <row r="59" spans="1:7">
      <c r="A59" s="179">
        <f>+A57+1</f>
        <v>21</v>
      </c>
      <c r="B59" s="85" t="s">
        <v>247</v>
      </c>
      <c r="C59" s="182" t="s">
        <v>253</v>
      </c>
      <c r="D59" s="150"/>
      <c r="E59" s="150"/>
      <c r="F59" s="150" t="s">
        <v>12</v>
      </c>
      <c r="G59" s="180">
        <f>(1+G57)^(1/12)-1</f>
        <v>6.6485723965872268E-3</v>
      </c>
    </row>
  </sheetData>
  <mergeCells count="1">
    <mergeCell ref="A8:H8"/>
  </mergeCells>
  <pageMargins left="0.85" right="0.72" top="0.75" bottom="0.75" header="0.3" footer="0.3"/>
  <pageSetup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8DA17-B079-42E8-B922-1D0082B7A351}">
  <dimension ref="A1:K39"/>
  <sheetViews>
    <sheetView workbookViewId="0">
      <selection activeCell="K1" sqref="K1:K3"/>
    </sheetView>
  </sheetViews>
  <sheetFormatPr defaultColWidth="9.140625" defaultRowHeight="15"/>
  <cols>
    <col min="1" max="1" width="7.7109375" style="307" customWidth="1"/>
    <col min="2" max="2" width="9.140625" style="308"/>
    <col min="3" max="3" width="35.85546875" style="307" customWidth="1"/>
    <col min="4" max="4" width="15.7109375" style="307" customWidth="1"/>
    <col min="5" max="5" width="15.7109375" style="308" customWidth="1"/>
    <col min="6" max="6" width="16.140625" style="308" customWidth="1"/>
    <col min="7" max="7" width="15.7109375" style="308" customWidth="1"/>
    <col min="8" max="8" width="3.5703125" style="308" customWidth="1"/>
    <col min="9" max="10" width="15.7109375" style="308" customWidth="1"/>
    <col min="11" max="11" width="23.5703125" style="308" customWidth="1"/>
    <col min="12" max="12" width="9.140625" style="308"/>
    <col min="13" max="14" width="10.5703125" style="308" bestFit="1" customWidth="1"/>
    <col min="15" max="16384" width="9.140625" style="308"/>
  </cols>
  <sheetData>
    <row r="1" spans="1:11">
      <c r="K1" s="187" t="str">
        <f>+'Summary Pg 1'!$M$1</f>
        <v>The Narragansett Electric Company</v>
      </c>
    </row>
    <row r="2" spans="1:11">
      <c r="K2" s="187" t="str">
        <f>+'Summary Pg 1'!$M$2</f>
        <v>d/b/a Rhode Island Energy</v>
      </c>
    </row>
    <row r="3" spans="1:11">
      <c r="K3" s="187" t="str">
        <f>+'Summary Pg 1'!$M$3</f>
        <v>Docket No. 25-45-GE</v>
      </c>
    </row>
    <row r="4" spans="1:11">
      <c r="K4" s="187" t="str">
        <f>+'Summary Pg 1'!$M$4</f>
        <v>Attachment PH-1-20</v>
      </c>
    </row>
    <row r="5" spans="1:11">
      <c r="K5" s="187" t="s">
        <v>254</v>
      </c>
    </row>
    <row r="6" spans="1:11">
      <c r="K6" s="187"/>
    </row>
    <row r="7" spans="1:11">
      <c r="A7" s="309"/>
      <c r="K7" s="187"/>
    </row>
    <row r="8" spans="1:11">
      <c r="A8" s="211" t="s">
        <v>136</v>
      </c>
      <c r="K8" s="282"/>
    </row>
    <row r="9" spans="1:11" ht="78.75" customHeight="1">
      <c r="A9" s="430" t="s">
        <v>255</v>
      </c>
      <c r="B9" s="430"/>
      <c r="C9" s="430"/>
      <c r="D9" s="430"/>
      <c r="E9" s="430"/>
      <c r="F9" s="430"/>
      <c r="G9" s="430"/>
      <c r="H9" s="430"/>
      <c r="I9" s="430"/>
      <c r="J9" s="430"/>
      <c r="K9" s="310"/>
    </row>
    <row r="10" spans="1:11" ht="15" customHeight="1">
      <c r="A10" s="310"/>
      <c r="B10" s="310"/>
      <c r="C10" s="310"/>
      <c r="D10" s="310"/>
      <c r="E10" s="310"/>
      <c r="F10" s="310"/>
      <c r="G10" s="310"/>
      <c r="H10" s="310"/>
      <c r="I10" s="310"/>
      <c r="J10" s="310"/>
      <c r="K10" s="310"/>
    </row>
    <row r="11" spans="1:11" s="313" customFormat="1" ht="15" customHeight="1">
      <c r="A11" s="311"/>
      <c r="B11" s="311"/>
      <c r="C11" s="311"/>
      <c r="D11" s="311"/>
      <c r="E11" s="312" t="s">
        <v>99</v>
      </c>
      <c r="F11" s="312"/>
      <c r="G11" s="312" t="s">
        <v>8</v>
      </c>
      <c r="H11" s="312"/>
      <c r="I11" s="312" t="s">
        <v>9</v>
      </c>
      <c r="J11" s="312"/>
      <c r="K11" s="311"/>
    </row>
    <row r="12" spans="1:11" s="313" customFormat="1" ht="14.25">
      <c r="A12" s="314"/>
      <c r="C12" s="314"/>
      <c r="D12" s="314"/>
    </row>
    <row r="13" spans="1:11" s="313" customFormat="1" ht="14.25">
      <c r="A13" s="314"/>
      <c r="C13" s="314"/>
      <c r="D13" s="314"/>
      <c r="E13" s="315" t="s">
        <v>256</v>
      </c>
      <c r="G13" s="315" t="s">
        <v>19</v>
      </c>
      <c r="I13" s="315" t="s">
        <v>15</v>
      </c>
      <c r="J13" s="316"/>
    </row>
    <row r="14" spans="1:11" s="312" customFormat="1" ht="43.5">
      <c r="A14" s="317" t="s">
        <v>14</v>
      </c>
      <c r="B14" s="317"/>
      <c r="C14" s="317" t="s">
        <v>193</v>
      </c>
      <c r="D14" s="317"/>
      <c r="E14" s="317" t="s">
        <v>257</v>
      </c>
      <c r="F14" s="317"/>
      <c r="G14" s="317" t="s">
        <v>257</v>
      </c>
      <c r="H14" s="317"/>
      <c r="I14" s="317" t="s">
        <v>258</v>
      </c>
      <c r="J14" s="317"/>
      <c r="K14" s="313"/>
    </row>
    <row r="15" spans="1:11" s="318" customFormat="1">
      <c r="I15" s="318" t="s">
        <v>259</v>
      </c>
      <c r="K15" s="308"/>
    </row>
    <row r="16" spans="1:11" s="318" customFormat="1">
      <c r="K16" s="308"/>
    </row>
    <row r="17" spans="1:10" ht="30">
      <c r="A17" s="213">
        <v>1</v>
      </c>
      <c r="B17" s="308" t="s">
        <v>260</v>
      </c>
      <c r="C17" s="318" t="s">
        <v>261</v>
      </c>
      <c r="D17" s="319" t="s">
        <v>262</v>
      </c>
      <c r="E17" s="320">
        <f>-'Pg7 FY27 Elec ISR w new WACC'!D51</f>
        <v>2315805</v>
      </c>
      <c r="F17" s="319" t="s">
        <v>263</v>
      </c>
      <c r="G17" s="320">
        <f>-'Pg8 FY27 Gas ISR w new WACC'!D51</f>
        <v>4929677</v>
      </c>
      <c r="I17" s="308">
        <f>+E17+G17</f>
        <v>7245482</v>
      </c>
    </row>
    <row r="18" spans="1:10">
      <c r="A18" s="213">
        <f t="shared" ref="A18" si="0">+A17+1</f>
        <v>2</v>
      </c>
      <c r="E18" s="321">
        <f>SUM(E17:E17)</f>
        <v>2315805</v>
      </c>
      <c r="G18" s="321">
        <f>SUM(G17:G17)</f>
        <v>4929677</v>
      </c>
      <c r="I18" s="321">
        <f>SUM(I17:I17)</f>
        <v>7245482</v>
      </c>
      <c r="J18" s="322"/>
    </row>
    <row r="21" spans="1:10">
      <c r="B21" s="313" t="s">
        <v>264</v>
      </c>
    </row>
    <row r="22" spans="1:10">
      <c r="E22" s="307" t="s">
        <v>256</v>
      </c>
      <c r="G22" s="307" t="s">
        <v>19</v>
      </c>
      <c r="I22" s="307" t="s">
        <v>15</v>
      </c>
      <c r="J22" s="307"/>
    </row>
    <row r="23" spans="1:10">
      <c r="A23" s="213">
        <f>+A18+1</f>
        <v>3</v>
      </c>
      <c r="B23" s="323">
        <v>46113</v>
      </c>
      <c r="E23" s="324"/>
      <c r="G23" s="324"/>
      <c r="I23" s="308">
        <f t="shared" ref="I23:I34" si="1">+E23+G23</f>
        <v>0</v>
      </c>
    </row>
    <row r="24" spans="1:10">
      <c r="A24" s="213">
        <f t="shared" ref="A24:A35" si="2">+A23+1</f>
        <v>4</v>
      </c>
      <c r="B24" s="323">
        <v>46143</v>
      </c>
      <c r="E24" s="324"/>
      <c r="G24" s="324"/>
      <c r="I24" s="308">
        <f t="shared" si="1"/>
        <v>0</v>
      </c>
    </row>
    <row r="25" spans="1:10">
      <c r="A25" s="213">
        <f t="shared" si="2"/>
        <v>5</v>
      </c>
      <c r="B25" s="323">
        <v>46174</v>
      </c>
      <c r="E25" s="324"/>
      <c r="G25" s="324"/>
      <c r="I25" s="308">
        <f t="shared" si="1"/>
        <v>0</v>
      </c>
    </row>
    <row r="26" spans="1:10">
      <c r="A26" s="213">
        <f t="shared" si="2"/>
        <v>6</v>
      </c>
      <c r="B26" s="323">
        <v>46204</v>
      </c>
      <c r="E26" s="324"/>
      <c r="G26" s="324"/>
      <c r="I26" s="308">
        <f t="shared" si="1"/>
        <v>0</v>
      </c>
    </row>
    <row r="27" spans="1:10">
      <c r="A27" s="213">
        <f t="shared" si="2"/>
        <v>7</v>
      </c>
      <c r="B27" s="323">
        <v>46235</v>
      </c>
      <c r="E27" s="324"/>
      <c r="G27" s="324"/>
      <c r="I27" s="308">
        <f t="shared" si="1"/>
        <v>0</v>
      </c>
    </row>
    <row r="28" spans="1:10">
      <c r="A28" s="213">
        <f t="shared" si="2"/>
        <v>8</v>
      </c>
      <c r="B28" s="323">
        <v>46266</v>
      </c>
      <c r="C28" s="307" t="s">
        <v>265</v>
      </c>
      <c r="D28" s="325" t="s">
        <v>266</v>
      </c>
      <c r="E28" s="320">
        <f t="shared" ref="E28:E31" si="3">+E$17/12</f>
        <v>192983.75</v>
      </c>
      <c r="F28" s="325" t="s">
        <v>267</v>
      </c>
      <c r="G28" s="308">
        <f t="shared" ref="G28:G31" si="4">+G$17/12</f>
        <v>410806.41666666669</v>
      </c>
      <c r="I28" s="308">
        <f t="shared" si="1"/>
        <v>603790.16666666674</v>
      </c>
    </row>
    <row r="29" spans="1:10">
      <c r="A29" s="213">
        <f t="shared" si="2"/>
        <v>9</v>
      </c>
      <c r="B29" s="323">
        <v>46296</v>
      </c>
      <c r="D29" s="325" t="s">
        <v>266</v>
      </c>
      <c r="E29" s="320">
        <f t="shared" si="3"/>
        <v>192983.75</v>
      </c>
      <c r="F29" s="325" t="s">
        <v>267</v>
      </c>
      <c r="G29" s="308">
        <f t="shared" si="4"/>
        <v>410806.41666666669</v>
      </c>
      <c r="I29" s="308">
        <f t="shared" si="1"/>
        <v>603790.16666666674</v>
      </c>
    </row>
    <row r="30" spans="1:10">
      <c r="A30" s="213">
        <f t="shared" si="2"/>
        <v>10</v>
      </c>
      <c r="B30" s="323">
        <v>46327</v>
      </c>
      <c r="D30" s="325" t="s">
        <v>266</v>
      </c>
      <c r="E30" s="320">
        <f t="shared" si="3"/>
        <v>192983.75</v>
      </c>
      <c r="F30" s="325" t="s">
        <v>267</v>
      </c>
      <c r="G30" s="308">
        <f t="shared" si="4"/>
        <v>410806.41666666669</v>
      </c>
      <c r="I30" s="308">
        <f t="shared" si="1"/>
        <v>603790.16666666674</v>
      </c>
    </row>
    <row r="31" spans="1:10">
      <c r="A31" s="213">
        <f t="shared" si="2"/>
        <v>11</v>
      </c>
      <c r="B31" s="323">
        <v>46357</v>
      </c>
      <c r="D31" s="325" t="s">
        <v>266</v>
      </c>
      <c r="E31" s="320">
        <f t="shared" si="3"/>
        <v>192983.75</v>
      </c>
      <c r="F31" s="325" t="s">
        <v>267</v>
      </c>
      <c r="G31" s="308">
        <f t="shared" si="4"/>
        <v>410806.41666666669</v>
      </c>
      <c r="I31" s="308">
        <f t="shared" si="1"/>
        <v>603790.16666666674</v>
      </c>
    </row>
    <row r="32" spans="1:10">
      <c r="A32" s="213">
        <f t="shared" si="2"/>
        <v>12</v>
      </c>
      <c r="B32" s="323">
        <v>46388</v>
      </c>
      <c r="C32" s="309"/>
      <c r="D32" s="325" t="s">
        <v>266</v>
      </c>
      <c r="E32" s="320">
        <f t="shared" ref="E32:E34" si="5">+E$17/12</f>
        <v>192983.75</v>
      </c>
      <c r="F32" s="325" t="s">
        <v>267</v>
      </c>
      <c r="G32" s="320">
        <f t="shared" ref="G32:G34" si="6">+G$17/12</f>
        <v>410806.41666666669</v>
      </c>
      <c r="I32" s="308">
        <f t="shared" si="1"/>
        <v>603790.16666666674</v>
      </c>
    </row>
    <row r="33" spans="1:11">
      <c r="A33" s="213">
        <f t="shared" si="2"/>
        <v>13</v>
      </c>
      <c r="B33" s="323">
        <v>46419</v>
      </c>
      <c r="C33" s="309"/>
      <c r="D33" s="325" t="s">
        <v>266</v>
      </c>
      <c r="E33" s="320">
        <f t="shared" si="5"/>
        <v>192983.75</v>
      </c>
      <c r="F33" s="325" t="s">
        <v>267</v>
      </c>
      <c r="G33" s="320">
        <f t="shared" si="6"/>
        <v>410806.41666666669</v>
      </c>
      <c r="I33" s="308">
        <f t="shared" si="1"/>
        <v>603790.16666666674</v>
      </c>
    </row>
    <row r="34" spans="1:11">
      <c r="A34" s="213">
        <f t="shared" si="2"/>
        <v>14</v>
      </c>
      <c r="B34" s="323">
        <v>46447</v>
      </c>
      <c r="C34" s="309"/>
      <c r="D34" s="325" t="s">
        <v>266</v>
      </c>
      <c r="E34" s="320">
        <f t="shared" si="5"/>
        <v>192983.75</v>
      </c>
      <c r="F34" s="325" t="s">
        <v>267</v>
      </c>
      <c r="G34" s="320">
        <f t="shared" si="6"/>
        <v>410806.41666666669</v>
      </c>
      <c r="I34" s="308">
        <f t="shared" si="1"/>
        <v>603790.16666666674</v>
      </c>
    </row>
    <row r="35" spans="1:11">
      <c r="A35" s="213">
        <f t="shared" si="2"/>
        <v>15</v>
      </c>
      <c r="B35" s="323" t="s">
        <v>268</v>
      </c>
      <c r="E35" s="326">
        <f>SUM(E28:E34)</f>
        <v>1350886.25</v>
      </c>
      <c r="G35" s="326">
        <f>SUM(G28:G34)</f>
        <v>2875644.9166666665</v>
      </c>
      <c r="I35" s="326">
        <f>SUM(I23:I31)</f>
        <v>2415160.666666667</v>
      </c>
      <c r="J35" s="322"/>
    </row>
    <row r="36" spans="1:11">
      <c r="B36" s="327"/>
    </row>
    <row r="37" spans="1:11">
      <c r="B37" s="327"/>
    </row>
    <row r="38" spans="1:11" ht="42" customHeight="1">
      <c r="B38" s="431" t="s">
        <v>269</v>
      </c>
      <c r="C38" s="431"/>
      <c r="D38" s="431"/>
      <c r="E38" s="431"/>
      <c r="F38" s="431"/>
      <c r="G38" s="431"/>
      <c r="H38" s="431"/>
      <c r="I38" s="431"/>
      <c r="J38" s="431"/>
      <c r="K38" s="328"/>
    </row>
    <row r="39" spans="1:11">
      <c r="B39" s="327"/>
    </row>
  </sheetData>
  <mergeCells count="2">
    <mergeCell ref="A9:J9"/>
    <mergeCell ref="B38:J38"/>
  </mergeCells>
  <pageMargins left="0.85" right="0.72" top="0.75" bottom="0.75" header="0.3" footer="0.3"/>
  <pageSetup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6D7463B7963A458DEBC890CC57F453" ma:contentTypeVersion="15" ma:contentTypeDescription="Create a new document." ma:contentTypeScope="" ma:versionID="18475ce4ff24437ab50aa5a3255664c3">
  <xsd:schema xmlns:xsd="http://www.w3.org/2001/XMLSchema" xmlns:xs="http://www.w3.org/2001/XMLSchema" xmlns:p="http://schemas.microsoft.com/office/2006/metadata/properties" xmlns:ns1="http://schemas.microsoft.com/sharepoint/v3" xmlns:ns2="06a704af-1093-41df-910a-e362277c20fd" xmlns:ns3="12207773-f8de-4d1c-9b23-15a1acc5427a" targetNamespace="http://schemas.microsoft.com/office/2006/metadata/properties" ma:root="true" ma:fieldsID="64c896677f50ae8a8cba4b9486aa64ab" ns1:_="" ns2:_="" ns3:_="">
    <xsd:import namespace="http://schemas.microsoft.com/sharepoint/v3"/>
    <xsd:import namespace="06a704af-1093-41df-910a-e362277c20fd"/>
    <xsd:import namespace="12207773-f8de-4d1c-9b23-15a1acc5427a"/>
    <xsd:element name="properties">
      <xsd:complexType>
        <xsd:sequence>
          <xsd:element name="documentManagement">
            <xsd:complexType>
              <xsd:all>
                <xsd:element ref="ns2:Searchable" minOccurs="0"/>
                <xsd:element ref="ns2:e81e820a66454e4dae05b8cd72e410dc" minOccurs="0"/>
                <xsd:element ref="ns2:TaxCatchAll" minOccurs="0"/>
                <xsd:element ref="ns2:TaxCatchAllLabe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704af-1093-41df-910a-e362277c20fd" elementFormDefault="qualified">
    <xsd:import namespace="http://schemas.microsoft.com/office/2006/documentManagement/types"/>
    <xsd:import namespace="http://schemas.microsoft.com/office/infopath/2007/PartnerControls"/>
    <xsd:element name="Searchable" ma:index="8" nillable="true" ma:displayName="Searchable" ma:default="0" ma:internalName="Searchable">
      <xsd:simpleType>
        <xsd:restriction base="dms:Boolean"/>
      </xsd:simpleType>
    </xsd:element>
    <xsd:element name="e81e820a66454e4dae05b8cd72e410dc" ma:index="9" nillable="true" ma:taxonomy="true" ma:internalName="e81e820a66454e4dae05b8cd72e410dc" ma:taxonomyFieldName="SearchContentClass" ma:displayName="SearchContentClass" ma:default="" ma:fieldId="{e81e820a-6645-4e4d-ae05-b8cd72e410dc}" ma:sspId="5fb71415-aff0-46ac-ad8a-1a0b343c080f" ma:termSetId="d06009ad-cab7-4623-a608-cc47ab75a00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8c6b672-c429-4d84-96a3-c505823677f8}" ma:internalName="TaxCatchAll" ma:showField="CatchAllData" ma:web="a467a49b-b6f7-4aa4-93f9-c5594d8ee3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8c6b672-c429-4d84-96a3-c505823677f8}" ma:internalName="TaxCatchAllLabel" ma:readOnly="true" ma:showField="CatchAllDataLabel" ma:web="a467a49b-b6f7-4aa4-93f9-c5594d8ee3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207773-f8de-4d1c-9b23-15a1acc5427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fb71415-aff0-46ac-ad8a-1a0b343c080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fb71415-aff0-46ac-ad8a-1a0b343c080f"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earchable xmlns="06a704af-1093-41df-910a-e362277c20fd">false</Searchable>
    <_ip_UnifiedCompliancePolicyUIAction xmlns="http://schemas.microsoft.com/sharepoint/v3" xsi:nil="true"/>
    <TaxCatchAll xmlns="06a704af-1093-41df-910a-e362277c20fd" xsi:nil="true"/>
    <_ip_UnifiedCompliancePolicyProperties xmlns="http://schemas.microsoft.com/sharepoint/v3" xsi:nil="true"/>
    <e81e820a66454e4dae05b8cd72e410dc xmlns="06a704af-1093-41df-910a-e362277c20fd">
      <Terms xmlns="http://schemas.microsoft.com/office/infopath/2007/PartnerControls"/>
    </e81e820a66454e4dae05b8cd72e410dc>
    <lcf76f155ced4ddcb4097134ff3c332f xmlns="12207773-f8de-4d1c-9b23-15a1acc5427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F3231C-289D-47B4-8420-CCF21D448614}"/>
</file>

<file path=customXml/itemProps2.xml><?xml version="1.0" encoding="utf-8"?>
<ds:datastoreItem xmlns:ds="http://schemas.openxmlformats.org/officeDocument/2006/customXml" ds:itemID="{A38A5300-6009-47D0-AD13-076908D2EBC5}"/>
</file>

<file path=customXml/itemProps3.xml><?xml version="1.0" encoding="utf-8"?>
<ds:datastoreItem xmlns:ds="http://schemas.openxmlformats.org/officeDocument/2006/customXml" ds:itemID="{1DD9999E-46E8-4FA6-AD89-A03CCC4B5C87}"/>
</file>

<file path=customXml/itemProps4.xml><?xml version="1.0" encoding="utf-8"?>
<ds:datastoreItem xmlns:ds="http://schemas.openxmlformats.org/officeDocument/2006/customXml" ds:itemID="{A4451D51-6A94-407D-B044-DD7A5436F6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Hawk, Natalie</dc:creator>
  <cp:keywords/>
  <dc:description/>
  <cp:lastModifiedBy>Hawk, Natalie</cp:lastModifiedBy>
  <cp:revision/>
  <dcterms:created xsi:type="dcterms:W3CDTF">2024-07-05T16:56:44Z</dcterms:created>
  <dcterms:modified xsi:type="dcterms:W3CDTF">2026-08-05T17:32:07Z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b28095e7-21cd-4f1b-a182-85eb226f41ae_Enabled">
    <vt:lpwstr>true</vt:lpwstr>
  </property>
  <property fmtid="{D5CDD505-2E9C-101B-9397-08002B2CF9AE}" pid="5" name="MSIP_Label_b28095e7-21cd-4f1b-a182-85eb226f41ae_SetDate">
    <vt:lpwstr>2024-07-05T18:39:28Z</vt:lpwstr>
  </property>
  <property fmtid="{D5CDD505-2E9C-101B-9397-08002B2CF9AE}" pid="6" name="MSIP_Label_b28095e7-21cd-4f1b-a182-85eb226f41ae_Method">
    <vt:lpwstr>Privileged</vt:lpwstr>
  </property>
  <property fmtid="{D5CDD505-2E9C-101B-9397-08002B2CF9AE}" pid="7" name="MSIP_Label_b28095e7-21cd-4f1b-a182-85eb226f41ae_Name">
    <vt:lpwstr>b28095e7-21cd-4f1b-a182-85eb226f41ae</vt:lpwstr>
  </property>
  <property fmtid="{D5CDD505-2E9C-101B-9397-08002B2CF9AE}" pid="8" name="MSIP_Label_b28095e7-21cd-4f1b-a182-85eb226f41ae_SiteId">
    <vt:lpwstr>25b79aa0-07c6-4d65-9c80-df92aacdc157</vt:lpwstr>
  </property>
  <property fmtid="{D5CDD505-2E9C-101B-9397-08002B2CF9AE}" pid="9" name="MSIP_Label_b28095e7-21cd-4f1b-a182-85eb226f41ae_ActionId">
    <vt:lpwstr>08476560-69ba-417f-89e0-9ea2995a3dd3</vt:lpwstr>
  </property>
  <property fmtid="{D5CDD505-2E9C-101B-9397-08002B2CF9AE}" pid="10" name="MSIP_Label_b28095e7-21cd-4f1b-a182-85eb226f41ae_ContentBits">
    <vt:lpwstr>2</vt:lpwstr>
  </property>
  <property fmtid="{D5CDD505-2E9C-101B-9397-08002B2CF9AE}" pid="11" name="ContentTypeId">
    <vt:lpwstr>0x010100506D7463B7963A458DEBC890CC57F453</vt:lpwstr>
  </property>
  <property fmtid="{D5CDD505-2E9C-101B-9397-08002B2CF9AE}" pid="12" name="MediaServiceImageTags">
    <vt:lpwstr/>
  </property>
  <property fmtid="{D5CDD505-2E9C-101B-9397-08002B2CF9AE}" pid="13" name="SearchContentClass">
    <vt:lpwstr/>
  </property>
</Properties>
</file>